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/>
  <bookViews>
    <workbookView xWindow="240" yWindow="105" windowWidth="14805" windowHeight="8010"/>
  </bookViews>
  <sheets>
    <sheet name="Бланк Методички" sheetId="1" r:id="rId1"/>
    <sheet name="Обработка результатов" sheetId="2" state="hidden" r:id="rId2"/>
    <sheet name="Печать" sheetId="9" r:id="rId3"/>
  </sheets>
  <calcPr calcId="124519"/>
  <fileRecoveryPr repairLoad="1"/>
</workbook>
</file>

<file path=xl/calcChain.xml><?xml version="1.0" encoding="utf-8"?>
<calcChain xmlns="http://schemas.openxmlformats.org/spreadsheetml/2006/main">
  <c r="H4" i="9"/>
  <c r="B4" l="1"/>
  <c r="H3" l="1"/>
  <c r="B3"/>
  <c r="P26" i="2" l="1"/>
  <c r="O26"/>
  <c r="K26"/>
  <c r="P25"/>
  <c r="N25"/>
  <c r="L25"/>
  <c r="N24"/>
  <c r="M24"/>
  <c r="L24"/>
  <c r="N23"/>
  <c r="M23"/>
  <c r="L23"/>
  <c r="P22"/>
  <c r="M22"/>
  <c r="K22"/>
  <c r="P21"/>
  <c r="O21"/>
  <c r="M21"/>
  <c r="M20"/>
  <c r="L20"/>
  <c r="K20"/>
  <c r="P19"/>
  <c r="O19"/>
  <c r="N19"/>
  <c r="P18"/>
  <c r="M18"/>
  <c r="K18"/>
  <c r="O17"/>
  <c r="M17"/>
  <c r="K17"/>
  <c r="K5"/>
  <c r="P12"/>
  <c r="O12"/>
  <c r="N12"/>
  <c r="O16"/>
  <c r="L16"/>
  <c r="N16"/>
  <c r="P15"/>
  <c r="O15"/>
  <c r="K15"/>
  <c r="O14"/>
  <c r="N14"/>
  <c r="M14"/>
  <c r="M13"/>
  <c r="L13"/>
  <c r="K13"/>
  <c r="O11"/>
  <c r="N11"/>
  <c r="L11"/>
  <c r="N9"/>
  <c r="M9"/>
  <c r="L9"/>
  <c r="P10"/>
  <c r="O10"/>
  <c r="K10"/>
  <c r="P8"/>
  <c r="L8"/>
  <c r="K8"/>
  <c r="M7"/>
  <c r="L7"/>
  <c r="K7"/>
  <c r="P6"/>
  <c r="O6"/>
  <c r="M6"/>
  <c r="N5"/>
  <c r="L5"/>
  <c r="O4"/>
  <c r="N4"/>
  <c r="L4"/>
  <c r="P3"/>
  <c r="N3"/>
  <c r="K3"/>
  <c r="K27" l="1"/>
  <c r="Z2" s="1"/>
  <c r="O27"/>
  <c r="Z6" s="1"/>
  <c r="P27"/>
  <c r="Z7" s="1"/>
  <c r="M27"/>
  <c r="Z4" s="1"/>
  <c r="L27"/>
  <c r="Z3" s="1"/>
  <c r="N27"/>
  <c r="Z5" s="1"/>
  <c r="AA6" l="1"/>
  <c r="G11" i="9" s="1"/>
  <c r="F11"/>
  <c r="AA3" i="2"/>
  <c r="G8" i="9" s="1"/>
  <c r="F8"/>
  <c r="AA5" i="2"/>
  <c r="G10" i="9" s="1"/>
  <c r="F10"/>
  <c r="AA4" i="2"/>
  <c r="G9" i="9" s="1"/>
  <c r="F9"/>
  <c r="AA7" i="2"/>
  <c r="G12" i="9" s="1"/>
  <c r="F12"/>
  <c r="AA2" i="2"/>
  <c r="G7" i="9" s="1"/>
  <c r="F7"/>
  <c r="AU11" i="2"/>
  <c r="AT11"/>
  <c r="AW13"/>
  <c r="AV13"/>
  <c r="AU13"/>
  <c r="AT13"/>
  <c r="AV12"/>
  <c r="AU12"/>
  <c r="AT12"/>
  <c r="AV11"/>
</calcChain>
</file>

<file path=xl/sharedStrings.xml><?xml version="1.0" encoding="utf-8"?>
<sst xmlns="http://schemas.openxmlformats.org/spreadsheetml/2006/main" count="213" uniqueCount="129">
  <si>
    <t>Фамилия, имя</t>
  </si>
  <si>
    <t>Возраст</t>
  </si>
  <si>
    <t>Класс</t>
  </si>
  <si>
    <t>Шкала</t>
  </si>
  <si>
    <t>Уровень</t>
  </si>
  <si>
    <t>Баллы</t>
  </si>
  <si>
    <t>ФИО</t>
  </si>
  <si>
    <t>Дата</t>
  </si>
  <si>
    <t>Мальчик</t>
  </si>
  <si>
    <t>Девочка</t>
  </si>
  <si>
    <t>5 Б</t>
  </si>
  <si>
    <t>5 А</t>
  </si>
  <si>
    <t>5 В</t>
  </si>
  <si>
    <t>Ответы</t>
  </si>
  <si>
    <t>Для того, чтобы определить свои профессиональные склонности, выберите один из трёх вариантов - "а", "б" или "в"</t>
  </si>
  <si>
    <t>Я с большим удовольствием смотрю…</t>
  </si>
  <si>
    <t>В школе следует обратить особое внимание на…</t>
  </si>
  <si>
    <t>Мне хотелось бы в своей профессиональной деятельности…</t>
  </si>
  <si>
    <t>В книге или кинофильме меня больше всего привлекает…</t>
  </si>
  <si>
    <t>Меня больше обрадует Нобелевская премия…</t>
  </si>
  <si>
    <t>Я скорее соглашусь стать…</t>
  </si>
  <si>
    <t>Будущее людей определяют…</t>
  </si>
  <si>
    <t>Если я стану руководителем, то в первую очередь займусь…</t>
  </si>
  <si>
    <t>На технической выставке меня больше привлечет…</t>
  </si>
  <si>
    <t>В людях я ценю, прежде всего…</t>
  </si>
  <si>
    <t>В свободное время мне хотелось бы…</t>
  </si>
  <si>
    <t>В заграничных поездках меня скорее заинтересует…</t>
  </si>
  <si>
    <t>Мне интереснее беседовать о…</t>
  </si>
  <si>
    <t>Если бы в моей школе было всего три кружка, я бы выбрал(а)…</t>
  </si>
  <si>
    <t>Мне хотелось бы работать…</t>
  </si>
  <si>
    <t>Школа в первую очередь должна…</t>
  </si>
  <si>
    <t>Главное в жизни…</t>
  </si>
  <si>
    <t>Государство должно в первую очередь заботиться о…</t>
  </si>
  <si>
    <t>Мне больше всего нравятся уроки…</t>
  </si>
  <si>
    <t>Мне интереснее было бы…</t>
  </si>
  <si>
    <t>Я предпочитаю читать статьи о…</t>
  </si>
  <si>
    <t>В свободное время я люблю…</t>
  </si>
  <si>
    <t>Больший интерес у меня вызовет сообщение о…</t>
  </si>
  <si>
    <t>Я предпочту работать…</t>
  </si>
  <si>
    <t>а) общаться с самыми разными людьми;</t>
  </si>
  <si>
    <t>б) снимать фильмы, писать книги, рисовать, выступать на сцене и т.д.</t>
  </si>
  <si>
    <t>в) заниматься расчетами; вести документацию.</t>
  </si>
  <si>
    <t>а) возможность следить за ходом мыслей автора;</t>
  </si>
  <si>
    <t>б) художественная форма, мастерство писателя или режиссера;</t>
  </si>
  <si>
    <t>в) сюжет, действия героев.</t>
  </si>
  <si>
    <t>а) за общественную деятельность;</t>
  </si>
  <si>
    <t>б) в области науки;</t>
  </si>
  <si>
    <t>в) в области искусства.</t>
  </si>
  <si>
    <t>а) главным механиком;</t>
  </si>
  <si>
    <t>б) начальником экспедиции;</t>
  </si>
  <si>
    <t>в) главным бухгалтером.</t>
  </si>
  <si>
    <t>а) взаимопонимание между людьми;</t>
  </si>
  <si>
    <t>б) научные открытия;</t>
  </si>
  <si>
    <t>в) развитие производства.</t>
  </si>
  <si>
    <t>а) созданием дружного, сплоченного коллектива;</t>
  </si>
  <si>
    <t>б) разработкой новых технологий обучения;</t>
  </si>
  <si>
    <t>в) работой с документами.</t>
  </si>
  <si>
    <t>а) внутреннее устройство экспонатов;</t>
  </si>
  <si>
    <t>б) их практическое применение;</t>
  </si>
  <si>
    <t>в) внешний вид экспонатов (цвет, форма).</t>
  </si>
  <si>
    <t>а) дружелюбие и отзывчивость;</t>
  </si>
  <si>
    <t>б) смелость и выносливость;</t>
  </si>
  <si>
    <t>в) обязательность и аккуратность.</t>
  </si>
  <si>
    <t>а) ставить различные опыты, эксперименты;</t>
  </si>
  <si>
    <t>б) писать стихи, сочинять музыку или рисовать;</t>
  </si>
  <si>
    <t>в) тренироваться.</t>
  </si>
  <si>
    <t>а) возможность знакомства с историей и культурой другой страны;</t>
  </si>
  <si>
    <t>б) экстремальный туризм (альпинизм, виндсерфинг, горные лыжи);</t>
  </si>
  <si>
    <t>в) деловое общение</t>
  </si>
  <si>
    <t>а) человеческих взаимоотношениях;</t>
  </si>
  <si>
    <t>б) новой научной гипотезе;</t>
  </si>
  <si>
    <t>в) технических характеристиках новой модели машины, компьютера.</t>
  </si>
  <si>
    <t>а) технический;</t>
  </si>
  <si>
    <t>б) музыкальный;</t>
  </si>
  <si>
    <t>в) спортивный.</t>
  </si>
  <si>
    <t>а) улучшение взаимопонимания между учителями и учениками;</t>
  </si>
  <si>
    <t>б) поддержание здоровья учащихся, занятия спортом;</t>
  </si>
  <si>
    <t>в) укрепление дисциплины.</t>
  </si>
  <si>
    <t>а) научно-популярные фильмы;</t>
  </si>
  <si>
    <t>б) программы о культуре и искусстве;</t>
  </si>
  <si>
    <t>в) спортивные программы.</t>
  </si>
  <si>
    <t>а) с детьми или сверстниками;</t>
  </si>
  <si>
    <t>б) с машинами, механизмами;</t>
  </si>
  <si>
    <t>в) с объектами природы.</t>
  </si>
  <si>
    <t>а) учить общению с другими людьми;</t>
  </si>
  <si>
    <t>б) давать знания;</t>
  </si>
  <si>
    <t>в) обучать навыкам работы.</t>
  </si>
  <si>
    <t>а) иметь возможность заниматься творчеством;</t>
  </si>
  <si>
    <t>б) вести здоровый образ жизни;</t>
  </si>
  <si>
    <t>в) тщательно планировать свои дела.</t>
  </si>
  <si>
    <t>а) защите интересов и прав граждан;</t>
  </si>
  <si>
    <t>б) достижениях в области науки и техники;</t>
  </si>
  <si>
    <t>в) материальном благополучии граждан.</t>
  </si>
  <si>
    <t>а) труда;</t>
  </si>
  <si>
    <t>б) физкультуры;</t>
  </si>
  <si>
    <t>в) математики.</t>
  </si>
  <si>
    <t>а) заниматься сбытом товаров;</t>
  </si>
  <si>
    <t>б) изготавливать изделия;</t>
  </si>
  <si>
    <t>в) планировать производство товаров.</t>
  </si>
  <si>
    <t>а) выдающихся ученых и их открытиях;</t>
  </si>
  <si>
    <t>б) интересных изобретениях;</t>
  </si>
  <si>
    <t>в) жизни и творчестве писателей, художников, музыкантов.</t>
  </si>
  <si>
    <t>а) читать, думать, рассуждать;</t>
  </si>
  <si>
    <t>б) что-нибудь мастерить, шить, ухаживать за животными, растениями;</t>
  </si>
  <si>
    <t>в) ходить на выставки, концерты, в музеи.</t>
  </si>
  <si>
    <t>а) научном открытии;</t>
  </si>
  <si>
    <t>б) художественной выставке;</t>
  </si>
  <si>
    <t>в) экономической ситуации.</t>
  </si>
  <si>
    <t>а) в помещении, где много людей;</t>
  </si>
  <si>
    <t>б) в необычных условиях;</t>
  </si>
  <si>
    <t>в) в обычном кабинете.</t>
  </si>
  <si>
    <t>I</t>
  </si>
  <si>
    <t>II</t>
  </si>
  <si>
    <t>III</t>
  </si>
  <si>
    <t>IV</t>
  </si>
  <si>
    <t>V</t>
  </si>
  <si>
    <t>VI</t>
  </si>
  <si>
    <t>а</t>
  </si>
  <si>
    <t>б</t>
  </si>
  <si>
    <t>в</t>
  </si>
  <si>
    <t>Сумма баллов</t>
  </si>
  <si>
    <t>Образец бланка</t>
  </si>
  <si>
    <t>Cклонность к работе с людьми</t>
  </si>
  <si>
    <t>Cклонность к исследовательской (интеллектуальной) работе</t>
  </si>
  <si>
    <t>Cклонность к практической деятельности</t>
  </si>
  <si>
    <t>Cклонность к эстетическим видам деятельности</t>
  </si>
  <si>
    <t>Cклонность к экстремальным видам деятельности</t>
  </si>
  <si>
    <t>Cклонность к планово-экономическим видам деятельности</t>
  </si>
  <si>
    <t>Опросник профессиональных склонностей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</si>
</sst>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6"/>
      <color rgb="FF000000"/>
      <name val="Cambria"/>
      <family val="1"/>
      <charset val="204"/>
    </font>
    <font>
      <sz val="20"/>
      <color rgb="FFFF0000"/>
      <name val="Cambria"/>
      <family val="1"/>
      <charset val="204"/>
    </font>
    <font>
      <sz val="12"/>
      <color rgb="FF003399"/>
      <name val="Eskal Font4You"/>
      <charset val="204"/>
    </font>
    <font>
      <i/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Fill="1" applyBorder="1" applyAlignment="1">
      <alignment vertical="center"/>
    </xf>
    <xf numFmtId="49" fontId="0" fillId="0" borderId="0" xfId="0" applyNumberFormat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/>
    <xf numFmtId="0" fontId="7" fillId="0" borderId="1" xfId="0" applyFont="1" applyFill="1" applyBorder="1" applyAlignment="1">
      <alignment horizontal="left" vertical="center"/>
    </xf>
    <xf numFmtId="0" fontId="9" fillId="0" borderId="0" xfId="0" applyFont="1"/>
    <xf numFmtId="0" fontId="8" fillId="0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0" fillId="0" borderId="9" xfId="0" applyFont="1" applyBorder="1"/>
    <xf numFmtId="0" fontId="20" fillId="0" borderId="10" xfId="0" applyFont="1" applyBorder="1"/>
    <xf numFmtId="0" fontId="20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9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0" fillId="0" borderId="9" xfId="0" applyFont="1" applyBorder="1" applyProtection="1"/>
    <xf numFmtId="0" fontId="4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</xf>
    <xf numFmtId="0" fontId="4" fillId="3" borderId="4" xfId="0" applyFont="1" applyFill="1" applyBorder="1" applyAlignment="1" applyProtection="1">
      <alignment horizontal="left" vertical="center" shrinkToFit="1"/>
    </xf>
    <xf numFmtId="0" fontId="4" fillId="3" borderId="3" xfId="0" applyFont="1" applyFill="1" applyBorder="1" applyAlignment="1" applyProtection="1">
      <alignment horizontal="left" vertical="center" shrinkToFit="1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4" xfId="0" applyFont="1" applyFill="1" applyBorder="1" applyAlignment="1" applyProtection="1">
      <alignment horizontal="left" vertical="center" shrinkToFit="1"/>
    </xf>
    <xf numFmtId="0" fontId="4" fillId="2" borderId="3" xfId="0" applyFont="1" applyFill="1" applyBorder="1" applyAlignment="1" applyProtection="1">
      <alignment horizontal="left" vertical="center" shrinkToFit="1"/>
    </xf>
    <xf numFmtId="0" fontId="16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indent="1" shrinkToFit="1"/>
    </xf>
    <xf numFmtId="0" fontId="23" fillId="0" borderId="1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4FFF9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81"/>
  <sheetViews>
    <sheetView showGridLines="0" showRowColHeaders="0" tabSelected="1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D2" sqref="D2:I2"/>
    </sheetView>
  </sheetViews>
  <sheetFormatPr defaultRowHeight="15"/>
  <cols>
    <col min="1" max="1" width="7.5703125" customWidth="1"/>
    <col min="12" max="12" width="12.5703125" customWidth="1"/>
    <col min="16" max="16" width="6.28515625" customWidth="1"/>
    <col min="17" max="17" width="6.140625" customWidth="1"/>
    <col min="27" max="27" width="0" hidden="1" customWidth="1"/>
    <col min="32" max="34" width="0" hidden="1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G1">
        <v>10</v>
      </c>
      <c r="AH1" t="s">
        <v>11</v>
      </c>
    </row>
    <row r="2" spans="1:34" ht="19.5" customHeight="1">
      <c r="A2" s="55" t="s">
        <v>0</v>
      </c>
      <c r="B2" s="55"/>
      <c r="C2" s="55"/>
      <c r="D2" s="56"/>
      <c r="E2" s="56"/>
      <c r="F2" s="56"/>
      <c r="G2" s="56"/>
      <c r="H2" s="56"/>
      <c r="I2" s="56"/>
      <c r="K2" s="53" t="s">
        <v>2</v>
      </c>
      <c r="L2" s="53"/>
      <c r="M2" s="54"/>
      <c r="N2" s="54"/>
      <c r="O2" s="54"/>
      <c r="AG2">
        <v>11</v>
      </c>
      <c r="AH2" t="s">
        <v>10</v>
      </c>
    </row>
    <row r="3" spans="1:34" ht="18.75">
      <c r="A3" s="55" t="s">
        <v>1</v>
      </c>
      <c r="B3" s="55"/>
      <c r="C3" s="55"/>
      <c r="D3" s="57"/>
      <c r="E3" s="58"/>
      <c r="F3" s="58"/>
      <c r="G3" s="58"/>
      <c r="H3" s="58"/>
      <c r="I3" s="59"/>
      <c r="P3" s="52"/>
      <c r="Q3" s="52"/>
      <c r="R3" s="52"/>
      <c r="S3" s="52"/>
      <c r="AG3">
        <v>12</v>
      </c>
      <c r="AH3" t="s">
        <v>12</v>
      </c>
    </row>
    <row r="4" spans="1:34">
      <c r="AG4">
        <v>13</v>
      </c>
    </row>
    <row r="5" spans="1:34" ht="23.25" customHeight="1">
      <c r="A5" s="47" t="s">
        <v>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AF5" t="s">
        <v>8</v>
      </c>
      <c r="AG5">
        <v>14</v>
      </c>
    </row>
    <row r="6" spans="1:34" ht="18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AF6" t="s">
        <v>9</v>
      </c>
      <c r="AG6">
        <v>15</v>
      </c>
    </row>
    <row r="7" spans="1:34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AG7">
        <v>16</v>
      </c>
    </row>
    <row r="8" spans="1:34" ht="20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34" s="38" customFormat="1" ht="1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  <c r="Q9" s="37"/>
      <c r="R9" s="37"/>
      <c r="S9" s="37"/>
      <c r="T9" s="37"/>
    </row>
    <row r="10" spans="1:34" s="38" customFormat="1">
      <c r="AA10" s="39" t="s">
        <v>39</v>
      </c>
    </row>
    <row r="11" spans="1:34" ht="24" customHeight="1">
      <c r="A11" s="16">
        <v>1</v>
      </c>
      <c r="B11" s="44" t="s">
        <v>17</v>
      </c>
      <c r="C11" s="45"/>
      <c r="D11" s="45"/>
      <c r="E11" s="45"/>
      <c r="F11" s="45"/>
      <c r="G11" s="45"/>
      <c r="H11" s="45"/>
      <c r="I11" s="45"/>
      <c r="J11" s="45"/>
      <c r="K11" s="46"/>
      <c r="L11" s="49"/>
      <c r="M11" s="50"/>
      <c r="N11" s="50"/>
      <c r="O11" s="50"/>
      <c r="P11" s="50"/>
      <c r="Q11" s="50"/>
      <c r="R11" s="51"/>
      <c r="AA11" s="28" t="s">
        <v>40</v>
      </c>
    </row>
    <row r="12" spans="1:34" ht="24" customHeight="1">
      <c r="A12" s="16">
        <v>2</v>
      </c>
      <c r="B12" s="41" t="s">
        <v>18</v>
      </c>
      <c r="C12" s="42"/>
      <c r="D12" s="42"/>
      <c r="E12" s="42"/>
      <c r="F12" s="42"/>
      <c r="G12" s="42"/>
      <c r="H12" s="42"/>
      <c r="I12" s="42"/>
      <c r="J12" s="42"/>
      <c r="K12" s="43"/>
      <c r="L12" s="49"/>
      <c r="M12" s="50"/>
      <c r="N12" s="50"/>
      <c r="O12" s="50"/>
      <c r="P12" s="50"/>
      <c r="Q12" s="50"/>
      <c r="R12" s="51"/>
      <c r="AA12" s="29" t="s">
        <v>41</v>
      </c>
    </row>
    <row r="13" spans="1:34" ht="24" customHeight="1">
      <c r="A13" s="16">
        <v>3</v>
      </c>
      <c r="B13" s="44" t="s">
        <v>19</v>
      </c>
      <c r="C13" s="45"/>
      <c r="D13" s="45"/>
      <c r="E13" s="45"/>
      <c r="F13" s="45"/>
      <c r="G13" s="45"/>
      <c r="H13" s="45"/>
      <c r="I13" s="45"/>
      <c r="J13" s="45"/>
      <c r="K13" s="46"/>
      <c r="L13" s="40"/>
      <c r="M13" s="40"/>
      <c r="N13" s="40"/>
      <c r="O13" s="40"/>
      <c r="P13" s="40"/>
      <c r="Q13" s="40"/>
      <c r="R13" s="40"/>
      <c r="AA13" s="27" t="s">
        <v>42</v>
      </c>
    </row>
    <row r="14" spans="1:34" ht="24" customHeight="1">
      <c r="A14" s="16">
        <v>4</v>
      </c>
      <c r="B14" s="41" t="s">
        <v>20</v>
      </c>
      <c r="C14" s="42"/>
      <c r="D14" s="42"/>
      <c r="E14" s="42"/>
      <c r="F14" s="42"/>
      <c r="G14" s="42"/>
      <c r="H14" s="42"/>
      <c r="I14" s="42"/>
      <c r="J14" s="42"/>
      <c r="K14" s="43"/>
      <c r="L14" s="40"/>
      <c r="M14" s="40"/>
      <c r="N14" s="40"/>
      <c r="O14" s="40"/>
      <c r="P14" s="40"/>
      <c r="Q14" s="40"/>
      <c r="R14" s="40"/>
      <c r="AA14" s="28" t="s">
        <v>43</v>
      </c>
    </row>
    <row r="15" spans="1:34" ht="24" customHeight="1">
      <c r="A15" s="16">
        <v>5</v>
      </c>
      <c r="B15" s="44" t="s">
        <v>21</v>
      </c>
      <c r="C15" s="45"/>
      <c r="D15" s="45"/>
      <c r="E15" s="45"/>
      <c r="F15" s="45"/>
      <c r="G15" s="45"/>
      <c r="H15" s="45"/>
      <c r="I15" s="45"/>
      <c r="J15" s="45"/>
      <c r="K15" s="46"/>
      <c r="L15" s="40"/>
      <c r="M15" s="40"/>
      <c r="N15" s="40"/>
      <c r="O15" s="40"/>
      <c r="P15" s="40"/>
      <c r="Q15" s="40"/>
      <c r="R15" s="40"/>
      <c r="AA15" s="29" t="s">
        <v>44</v>
      </c>
    </row>
    <row r="16" spans="1:34" ht="24" customHeight="1">
      <c r="A16" s="16">
        <v>6</v>
      </c>
      <c r="B16" s="41" t="s">
        <v>22</v>
      </c>
      <c r="C16" s="42"/>
      <c r="D16" s="42"/>
      <c r="E16" s="42"/>
      <c r="F16" s="42"/>
      <c r="G16" s="42"/>
      <c r="H16" s="42"/>
      <c r="I16" s="42"/>
      <c r="J16" s="42"/>
      <c r="K16" s="43"/>
      <c r="L16" s="40"/>
      <c r="M16" s="40"/>
      <c r="N16" s="40"/>
      <c r="O16" s="40"/>
      <c r="P16" s="40"/>
      <c r="Q16" s="40"/>
      <c r="R16" s="40"/>
      <c r="AA16" s="27" t="s">
        <v>45</v>
      </c>
    </row>
    <row r="17" spans="1:27" ht="24" customHeight="1">
      <c r="A17" s="16">
        <v>7</v>
      </c>
      <c r="B17" s="44" t="s">
        <v>23</v>
      </c>
      <c r="C17" s="45"/>
      <c r="D17" s="45"/>
      <c r="E17" s="45"/>
      <c r="F17" s="45"/>
      <c r="G17" s="45"/>
      <c r="H17" s="45"/>
      <c r="I17" s="45"/>
      <c r="J17" s="45"/>
      <c r="K17" s="46"/>
      <c r="L17" s="40"/>
      <c r="M17" s="40"/>
      <c r="N17" s="40"/>
      <c r="O17" s="40"/>
      <c r="P17" s="40"/>
      <c r="Q17" s="40"/>
      <c r="R17" s="40"/>
      <c r="AA17" s="28" t="s">
        <v>46</v>
      </c>
    </row>
    <row r="18" spans="1:27" ht="24" customHeight="1">
      <c r="A18" s="16">
        <v>8</v>
      </c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3"/>
      <c r="L18" s="40"/>
      <c r="M18" s="40"/>
      <c r="N18" s="40"/>
      <c r="O18" s="40"/>
      <c r="P18" s="40"/>
      <c r="Q18" s="40"/>
      <c r="R18" s="40"/>
      <c r="AA18" s="29" t="s">
        <v>47</v>
      </c>
    </row>
    <row r="19" spans="1:27" ht="24" customHeight="1">
      <c r="A19" s="16">
        <v>9</v>
      </c>
      <c r="B19" s="44" t="s">
        <v>25</v>
      </c>
      <c r="C19" s="45"/>
      <c r="D19" s="45"/>
      <c r="E19" s="45"/>
      <c r="F19" s="45"/>
      <c r="G19" s="45"/>
      <c r="H19" s="45"/>
      <c r="I19" s="45"/>
      <c r="J19" s="45"/>
      <c r="K19" s="46"/>
      <c r="L19" s="40"/>
      <c r="M19" s="40"/>
      <c r="N19" s="40"/>
      <c r="O19" s="40"/>
      <c r="P19" s="40"/>
      <c r="Q19" s="40"/>
      <c r="R19" s="40"/>
      <c r="AA19" s="27" t="s">
        <v>48</v>
      </c>
    </row>
    <row r="20" spans="1:27" ht="24" customHeight="1">
      <c r="A20" s="16">
        <v>10</v>
      </c>
      <c r="B20" s="41" t="s">
        <v>26</v>
      </c>
      <c r="C20" s="42"/>
      <c r="D20" s="42"/>
      <c r="E20" s="42"/>
      <c r="F20" s="42"/>
      <c r="G20" s="42"/>
      <c r="H20" s="42"/>
      <c r="I20" s="42"/>
      <c r="J20" s="42"/>
      <c r="K20" s="43"/>
      <c r="L20" s="40"/>
      <c r="M20" s="40"/>
      <c r="N20" s="40"/>
      <c r="O20" s="40"/>
      <c r="P20" s="40"/>
      <c r="Q20" s="40"/>
      <c r="R20" s="40"/>
      <c r="AA20" s="28" t="s">
        <v>49</v>
      </c>
    </row>
    <row r="21" spans="1:27" ht="24" customHeight="1">
      <c r="A21" s="16">
        <v>11</v>
      </c>
      <c r="B21" s="44" t="s">
        <v>27</v>
      </c>
      <c r="C21" s="45"/>
      <c r="D21" s="45"/>
      <c r="E21" s="45"/>
      <c r="F21" s="45"/>
      <c r="G21" s="45"/>
      <c r="H21" s="45"/>
      <c r="I21" s="45"/>
      <c r="J21" s="45"/>
      <c r="K21" s="46"/>
      <c r="L21" s="40"/>
      <c r="M21" s="40"/>
      <c r="N21" s="40"/>
      <c r="O21" s="40"/>
      <c r="P21" s="40"/>
      <c r="Q21" s="40"/>
      <c r="R21" s="40"/>
      <c r="AA21" s="29" t="s">
        <v>50</v>
      </c>
    </row>
    <row r="22" spans="1:27" ht="24" customHeight="1">
      <c r="A22" s="16">
        <v>12</v>
      </c>
      <c r="B22" s="41" t="s">
        <v>28</v>
      </c>
      <c r="C22" s="42"/>
      <c r="D22" s="42"/>
      <c r="E22" s="42"/>
      <c r="F22" s="42"/>
      <c r="G22" s="42"/>
      <c r="H22" s="42"/>
      <c r="I22" s="42"/>
      <c r="J22" s="42"/>
      <c r="K22" s="43"/>
      <c r="L22" s="40"/>
      <c r="M22" s="40"/>
      <c r="N22" s="40"/>
      <c r="O22" s="40"/>
      <c r="P22" s="40"/>
      <c r="Q22" s="40"/>
      <c r="R22" s="40"/>
      <c r="AA22" s="27" t="s">
        <v>51</v>
      </c>
    </row>
    <row r="23" spans="1:27" ht="24" customHeight="1">
      <c r="A23" s="16">
        <v>13</v>
      </c>
      <c r="B23" s="44" t="s">
        <v>16</v>
      </c>
      <c r="C23" s="45"/>
      <c r="D23" s="45"/>
      <c r="E23" s="45"/>
      <c r="F23" s="45"/>
      <c r="G23" s="45"/>
      <c r="H23" s="45"/>
      <c r="I23" s="45"/>
      <c r="J23" s="45"/>
      <c r="K23" s="46"/>
      <c r="L23" s="40"/>
      <c r="M23" s="40"/>
      <c r="N23" s="40"/>
      <c r="O23" s="40"/>
      <c r="P23" s="40"/>
      <c r="Q23" s="40"/>
      <c r="R23" s="40"/>
      <c r="AA23" s="28" t="s">
        <v>52</v>
      </c>
    </row>
    <row r="24" spans="1:27" ht="24" customHeight="1">
      <c r="A24" s="16">
        <v>14</v>
      </c>
      <c r="B24" s="41" t="s">
        <v>15</v>
      </c>
      <c r="C24" s="42"/>
      <c r="D24" s="42"/>
      <c r="E24" s="42"/>
      <c r="F24" s="42"/>
      <c r="G24" s="42"/>
      <c r="H24" s="42"/>
      <c r="I24" s="42"/>
      <c r="J24" s="42"/>
      <c r="K24" s="43"/>
      <c r="L24" s="40"/>
      <c r="M24" s="40"/>
      <c r="N24" s="40"/>
      <c r="O24" s="40"/>
      <c r="P24" s="40"/>
      <c r="Q24" s="40"/>
      <c r="R24" s="40"/>
      <c r="AA24" s="29" t="s">
        <v>53</v>
      </c>
    </row>
    <row r="25" spans="1:27" ht="24" customHeight="1">
      <c r="A25" s="16">
        <v>15</v>
      </c>
      <c r="B25" s="44" t="s">
        <v>29</v>
      </c>
      <c r="C25" s="45"/>
      <c r="D25" s="45"/>
      <c r="E25" s="45"/>
      <c r="F25" s="45"/>
      <c r="G25" s="45"/>
      <c r="H25" s="45"/>
      <c r="I25" s="45"/>
      <c r="J25" s="45"/>
      <c r="K25" s="46"/>
      <c r="L25" s="40"/>
      <c r="M25" s="40"/>
      <c r="N25" s="40"/>
      <c r="O25" s="40"/>
      <c r="P25" s="40"/>
      <c r="Q25" s="40"/>
      <c r="R25" s="40"/>
      <c r="AA25" s="30" t="s">
        <v>54</v>
      </c>
    </row>
    <row r="26" spans="1:27" ht="24" customHeight="1">
      <c r="A26" s="16">
        <v>16</v>
      </c>
      <c r="B26" s="41" t="s">
        <v>30</v>
      </c>
      <c r="C26" s="42"/>
      <c r="D26" s="42"/>
      <c r="E26" s="42"/>
      <c r="F26" s="42"/>
      <c r="G26" s="42"/>
      <c r="H26" s="42"/>
      <c r="I26" s="42"/>
      <c r="J26" s="42"/>
      <c r="K26" s="43"/>
      <c r="L26" s="40"/>
      <c r="M26" s="40"/>
      <c r="N26" s="40"/>
      <c r="O26" s="40"/>
      <c r="P26" s="40"/>
      <c r="Q26" s="40"/>
      <c r="R26" s="40"/>
      <c r="AA26" s="31" t="s">
        <v>55</v>
      </c>
    </row>
    <row r="27" spans="1:27" ht="24" customHeight="1">
      <c r="A27" s="16">
        <v>17</v>
      </c>
      <c r="B27" s="44" t="s">
        <v>31</v>
      </c>
      <c r="C27" s="45"/>
      <c r="D27" s="45"/>
      <c r="E27" s="45"/>
      <c r="F27" s="45"/>
      <c r="G27" s="45"/>
      <c r="H27" s="45"/>
      <c r="I27" s="45"/>
      <c r="J27" s="45"/>
      <c r="K27" s="46"/>
      <c r="L27" s="40"/>
      <c r="M27" s="40"/>
      <c r="N27" s="40"/>
      <c r="O27" s="40"/>
      <c r="P27" s="40"/>
      <c r="Q27" s="40"/>
      <c r="R27" s="40"/>
      <c r="AA27" s="32" t="s">
        <v>56</v>
      </c>
    </row>
    <row r="28" spans="1:27" ht="24" customHeight="1">
      <c r="A28" s="16">
        <v>18</v>
      </c>
      <c r="B28" s="41" t="s">
        <v>32</v>
      </c>
      <c r="C28" s="42"/>
      <c r="D28" s="42"/>
      <c r="E28" s="42"/>
      <c r="F28" s="42"/>
      <c r="G28" s="42"/>
      <c r="H28" s="42"/>
      <c r="I28" s="42"/>
      <c r="J28" s="42"/>
      <c r="K28" s="43"/>
      <c r="L28" s="40"/>
      <c r="M28" s="40"/>
      <c r="N28" s="40"/>
      <c r="O28" s="40"/>
      <c r="P28" s="40"/>
      <c r="Q28" s="40"/>
      <c r="R28" s="40"/>
      <c r="AA28" s="30" t="s">
        <v>57</v>
      </c>
    </row>
    <row r="29" spans="1:27" ht="24" customHeight="1">
      <c r="A29" s="16">
        <v>19</v>
      </c>
      <c r="B29" s="44" t="s">
        <v>33</v>
      </c>
      <c r="C29" s="45"/>
      <c r="D29" s="45"/>
      <c r="E29" s="45"/>
      <c r="F29" s="45"/>
      <c r="G29" s="45"/>
      <c r="H29" s="45"/>
      <c r="I29" s="45"/>
      <c r="J29" s="45"/>
      <c r="K29" s="46"/>
      <c r="L29" s="40"/>
      <c r="M29" s="40"/>
      <c r="N29" s="40"/>
      <c r="O29" s="40"/>
      <c r="P29" s="40"/>
      <c r="Q29" s="40"/>
      <c r="R29" s="40"/>
      <c r="AA29" s="31" t="s">
        <v>58</v>
      </c>
    </row>
    <row r="30" spans="1:27" ht="24" customHeight="1">
      <c r="A30" s="16">
        <v>20</v>
      </c>
      <c r="B30" s="41" t="s">
        <v>34</v>
      </c>
      <c r="C30" s="42"/>
      <c r="D30" s="42"/>
      <c r="E30" s="42"/>
      <c r="F30" s="42"/>
      <c r="G30" s="42"/>
      <c r="H30" s="42"/>
      <c r="I30" s="42"/>
      <c r="J30" s="42"/>
      <c r="K30" s="43"/>
      <c r="L30" s="40"/>
      <c r="M30" s="40"/>
      <c r="N30" s="40"/>
      <c r="O30" s="40"/>
      <c r="P30" s="40"/>
      <c r="Q30" s="40"/>
      <c r="R30" s="40"/>
      <c r="AA30" s="32" t="s">
        <v>59</v>
      </c>
    </row>
    <row r="31" spans="1:27" ht="24" customHeight="1">
      <c r="A31" s="16">
        <v>21</v>
      </c>
      <c r="B31" s="44" t="s">
        <v>35</v>
      </c>
      <c r="C31" s="45"/>
      <c r="D31" s="45"/>
      <c r="E31" s="45"/>
      <c r="F31" s="45"/>
      <c r="G31" s="45"/>
      <c r="H31" s="45"/>
      <c r="I31" s="45"/>
      <c r="J31" s="45"/>
      <c r="K31" s="46"/>
      <c r="L31" s="40"/>
      <c r="M31" s="40"/>
      <c r="N31" s="40"/>
      <c r="O31" s="40"/>
      <c r="P31" s="40"/>
      <c r="Q31" s="40"/>
      <c r="R31" s="40"/>
      <c r="AA31" s="30" t="s">
        <v>60</v>
      </c>
    </row>
    <row r="32" spans="1:27" ht="24" customHeight="1">
      <c r="A32" s="16">
        <v>22</v>
      </c>
      <c r="B32" s="41" t="s">
        <v>36</v>
      </c>
      <c r="C32" s="42"/>
      <c r="D32" s="42"/>
      <c r="E32" s="42"/>
      <c r="F32" s="42"/>
      <c r="G32" s="42"/>
      <c r="H32" s="42"/>
      <c r="I32" s="42"/>
      <c r="J32" s="42"/>
      <c r="K32" s="43"/>
      <c r="L32" s="40"/>
      <c r="M32" s="40"/>
      <c r="N32" s="40"/>
      <c r="O32" s="40"/>
      <c r="P32" s="40"/>
      <c r="Q32" s="40"/>
      <c r="R32" s="40"/>
      <c r="AA32" s="31" t="s">
        <v>61</v>
      </c>
    </row>
    <row r="33" spans="1:27" ht="24" customHeight="1">
      <c r="A33" s="16">
        <v>23</v>
      </c>
      <c r="B33" s="44" t="s">
        <v>37</v>
      </c>
      <c r="C33" s="45"/>
      <c r="D33" s="45"/>
      <c r="E33" s="45"/>
      <c r="F33" s="45"/>
      <c r="G33" s="45"/>
      <c r="H33" s="45"/>
      <c r="I33" s="45"/>
      <c r="J33" s="45"/>
      <c r="K33" s="46"/>
      <c r="L33" s="40"/>
      <c r="M33" s="40"/>
      <c r="N33" s="40"/>
      <c r="O33" s="40"/>
      <c r="P33" s="40"/>
      <c r="Q33" s="40"/>
      <c r="R33" s="40"/>
      <c r="AA33" s="32" t="s">
        <v>62</v>
      </c>
    </row>
    <row r="34" spans="1:27" ht="24" customHeight="1">
      <c r="A34" s="16">
        <v>24</v>
      </c>
      <c r="B34" s="41" t="s">
        <v>38</v>
      </c>
      <c r="C34" s="42"/>
      <c r="D34" s="42"/>
      <c r="E34" s="42"/>
      <c r="F34" s="42"/>
      <c r="G34" s="42"/>
      <c r="H34" s="42"/>
      <c r="I34" s="42"/>
      <c r="J34" s="42"/>
      <c r="K34" s="43"/>
      <c r="L34" s="40"/>
      <c r="M34" s="40"/>
      <c r="N34" s="40"/>
      <c r="O34" s="40"/>
      <c r="P34" s="40"/>
      <c r="Q34" s="40"/>
      <c r="R34" s="40"/>
      <c r="AA34" s="30" t="s">
        <v>63</v>
      </c>
    </row>
    <row r="35" spans="1:27" ht="24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1" t="s">
        <v>64</v>
      </c>
    </row>
    <row r="36" spans="1:27" ht="24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2" t="s">
        <v>65</v>
      </c>
    </row>
    <row r="37" spans="1:27" ht="24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0" t="s">
        <v>66</v>
      </c>
    </row>
    <row r="38" spans="1:27" ht="24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1" t="s">
        <v>67</v>
      </c>
    </row>
    <row r="39" spans="1:27" ht="24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2" t="s">
        <v>68</v>
      </c>
    </row>
    <row r="40" spans="1:27" ht="24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0" t="s">
        <v>69</v>
      </c>
    </row>
    <row r="41" spans="1:27" ht="24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1" t="s">
        <v>70</v>
      </c>
    </row>
    <row r="42" spans="1:27" ht="24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2" t="s">
        <v>71</v>
      </c>
    </row>
    <row r="43" spans="1:27" ht="24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0" t="s">
        <v>72</v>
      </c>
    </row>
    <row r="44" spans="1:27" ht="24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1" t="s">
        <v>73</v>
      </c>
    </row>
    <row r="45" spans="1:27" ht="24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2" t="s">
        <v>74</v>
      </c>
    </row>
    <row r="46" spans="1:27" ht="24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0" t="s">
        <v>75</v>
      </c>
    </row>
    <row r="47" spans="1:27" ht="24" customHeight="1">
      <c r="M47" s="15"/>
      <c r="N47" s="15"/>
      <c r="O47" s="15"/>
      <c r="P47" s="15"/>
      <c r="Q47" s="15"/>
      <c r="R47" s="15"/>
      <c r="AA47" s="31" t="s">
        <v>76</v>
      </c>
    </row>
    <row r="48" spans="1:27" ht="24" customHeight="1">
      <c r="M48" s="15"/>
      <c r="N48" s="15"/>
      <c r="O48" s="15"/>
      <c r="P48" s="15"/>
      <c r="Q48" s="15"/>
      <c r="R48" s="15"/>
      <c r="AA48" s="32" t="s">
        <v>77</v>
      </c>
    </row>
    <row r="49" spans="13:27" ht="24" customHeight="1">
      <c r="M49" s="15"/>
      <c r="N49" s="15"/>
      <c r="O49" s="15"/>
      <c r="P49" s="15"/>
      <c r="Q49" s="15"/>
      <c r="R49" s="15"/>
      <c r="AA49" s="30" t="s">
        <v>78</v>
      </c>
    </row>
    <row r="50" spans="13:27" ht="24" customHeight="1">
      <c r="M50" s="15"/>
      <c r="N50" s="15"/>
      <c r="O50" s="15"/>
      <c r="P50" s="15"/>
      <c r="Q50" s="15"/>
      <c r="R50" s="15"/>
      <c r="AA50" s="31" t="s">
        <v>79</v>
      </c>
    </row>
    <row r="51" spans="13:27">
      <c r="AA51" s="32" t="s">
        <v>80</v>
      </c>
    </row>
    <row r="52" spans="13:27">
      <c r="AA52" s="30" t="s">
        <v>81</v>
      </c>
    </row>
    <row r="53" spans="13:27">
      <c r="AA53" s="31" t="s">
        <v>82</v>
      </c>
    </row>
    <row r="54" spans="13:27">
      <c r="AA54" s="32" t="s">
        <v>83</v>
      </c>
    </row>
    <row r="55" spans="13:27">
      <c r="AA55" s="30" t="s">
        <v>84</v>
      </c>
    </row>
    <row r="56" spans="13:27">
      <c r="AA56" s="31" t="s">
        <v>85</v>
      </c>
    </row>
    <row r="57" spans="13:27">
      <c r="AA57" s="32" t="s">
        <v>86</v>
      </c>
    </row>
    <row r="58" spans="13:27">
      <c r="AA58" s="30" t="s">
        <v>87</v>
      </c>
    </row>
    <row r="59" spans="13:27">
      <c r="AA59" s="31" t="s">
        <v>88</v>
      </c>
    </row>
    <row r="60" spans="13:27">
      <c r="AA60" s="32" t="s">
        <v>89</v>
      </c>
    </row>
    <row r="61" spans="13:27">
      <c r="AA61" s="30" t="s">
        <v>90</v>
      </c>
    </row>
    <row r="62" spans="13:27">
      <c r="AA62" s="31" t="s">
        <v>91</v>
      </c>
    </row>
    <row r="63" spans="13:27">
      <c r="AA63" s="32" t="s">
        <v>92</v>
      </c>
    </row>
    <row r="64" spans="13:27">
      <c r="AA64" s="30" t="s">
        <v>93</v>
      </c>
    </row>
    <row r="65" spans="27:27">
      <c r="AA65" s="31" t="s">
        <v>94</v>
      </c>
    </row>
    <row r="66" spans="27:27">
      <c r="AA66" s="32" t="s">
        <v>95</v>
      </c>
    </row>
    <row r="67" spans="27:27">
      <c r="AA67" t="s">
        <v>96</v>
      </c>
    </row>
    <row r="68" spans="27:27">
      <c r="AA68" t="s">
        <v>97</v>
      </c>
    </row>
    <row r="69" spans="27:27">
      <c r="AA69" t="s">
        <v>98</v>
      </c>
    </row>
    <row r="70" spans="27:27">
      <c r="AA70" t="s">
        <v>99</v>
      </c>
    </row>
    <row r="71" spans="27:27">
      <c r="AA71" t="s">
        <v>100</v>
      </c>
    </row>
    <row r="72" spans="27:27">
      <c r="AA72" t="s">
        <v>101</v>
      </c>
    </row>
    <row r="73" spans="27:27">
      <c r="AA73" t="s">
        <v>102</v>
      </c>
    </row>
    <row r="74" spans="27:27">
      <c r="AA74" t="s">
        <v>103</v>
      </c>
    </row>
    <row r="75" spans="27:27">
      <c r="AA75" t="s">
        <v>104</v>
      </c>
    </row>
    <row r="76" spans="27:27">
      <c r="AA76" t="s">
        <v>105</v>
      </c>
    </row>
    <row r="77" spans="27:27">
      <c r="AA77" t="s">
        <v>106</v>
      </c>
    </row>
    <row r="78" spans="27:27">
      <c r="AA78" t="s">
        <v>107</v>
      </c>
    </row>
    <row r="79" spans="27:27">
      <c r="AA79" t="s">
        <v>108</v>
      </c>
    </row>
    <row r="80" spans="27:27">
      <c r="AA80" t="s">
        <v>109</v>
      </c>
    </row>
    <row r="81" spans="27:27">
      <c r="AA81" t="s">
        <v>110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56">
    <mergeCell ref="P3:S3"/>
    <mergeCell ref="K2:L2"/>
    <mergeCell ref="M2:O2"/>
    <mergeCell ref="A2:C2"/>
    <mergeCell ref="D2:I2"/>
    <mergeCell ref="A3:C3"/>
    <mergeCell ref="D3:I3"/>
    <mergeCell ref="B15:K15"/>
    <mergeCell ref="B16:K16"/>
    <mergeCell ref="B17:K17"/>
    <mergeCell ref="A5:O8"/>
    <mergeCell ref="B13:K13"/>
    <mergeCell ref="B12:K12"/>
    <mergeCell ref="B11:K11"/>
    <mergeCell ref="B14:K14"/>
    <mergeCell ref="L11:R11"/>
    <mergeCell ref="L12:R12"/>
    <mergeCell ref="L13:R13"/>
    <mergeCell ref="L14:R14"/>
    <mergeCell ref="L15:R15"/>
    <mergeCell ref="L16:R16"/>
    <mergeCell ref="L17:R17"/>
    <mergeCell ref="B31:K31"/>
    <mergeCell ref="B32:K32"/>
    <mergeCell ref="B33:K33"/>
    <mergeCell ref="B34:K34"/>
    <mergeCell ref="B23:K23"/>
    <mergeCell ref="B27:K27"/>
    <mergeCell ref="B28:K28"/>
    <mergeCell ref="B29:K29"/>
    <mergeCell ref="B30:K30"/>
    <mergeCell ref="B24:K24"/>
    <mergeCell ref="B25:K25"/>
    <mergeCell ref="B26:K26"/>
    <mergeCell ref="B18:K18"/>
    <mergeCell ref="B19:K19"/>
    <mergeCell ref="B20:K20"/>
    <mergeCell ref="B21:K21"/>
    <mergeCell ref="B22:K22"/>
    <mergeCell ref="L18:R18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34:R34"/>
    <mergeCell ref="L29:R29"/>
    <mergeCell ref="L30:R30"/>
    <mergeCell ref="L31:R31"/>
    <mergeCell ref="L32:R32"/>
    <mergeCell ref="L33:R33"/>
  </mergeCells>
  <conditionalFormatting sqref="L11:L17">
    <cfRule type="notContainsBlanks" dxfId="31" priority="28">
      <formula>LEN(TRIM(L11))&gt;0</formula>
    </cfRule>
  </conditionalFormatting>
  <conditionalFormatting sqref="D2:I2">
    <cfRule type="notContainsBlanks" dxfId="30" priority="15">
      <formula>LEN(TRIM(D2))&gt;0</formula>
    </cfRule>
    <cfRule type="containsBlanks" dxfId="29" priority="18">
      <formula>LEN(TRIM(D2))=0</formula>
    </cfRule>
  </conditionalFormatting>
  <conditionalFormatting sqref="M2:O2">
    <cfRule type="notContainsBlanks" dxfId="28" priority="14">
      <formula>LEN(TRIM(M2))&gt;0</formula>
    </cfRule>
    <cfRule type="containsBlanks" dxfId="27" priority="16">
      <formula>LEN(TRIM(M2))=0</formula>
    </cfRule>
  </conditionalFormatting>
  <conditionalFormatting sqref="D3:I3">
    <cfRule type="notContainsBlanks" dxfId="26" priority="6">
      <formula>LEN(TRIM(D3))&gt;0</formula>
    </cfRule>
    <cfRule type="containsBlanks" dxfId="25" priority="7">
      <formula>LEN(TRIM(D3))=0</formula>
    </cfRule>
  </conditionalFormatting>
  <conditionalFormatting sqref="L11:R34">
    <cfRule type="containsBlanks" dxfId="24" priority="2">
      <formula>LEN(TRIM(L11))=0</formula>
    </cfRule>
  </conditionalFormatting>
  <conditionalFormatting sqref="L18:L34">
    <cfRule type="notContainsBlanks" dxfId="23" priority="1">
      <formula>LEN(TRIM(L18))&gt;0</formula>
    </cfRule>
  </conditionalFormatting>
  <dataValidations count="26">
    <dataValidation type="list" allowBlank="1" showErrorMessage="1" promptTitle="Формат ввода" prompt="Нужно указать &quot;Мальчик&quot; или &quot;Девочка&quot;" sqref="N3:O3">
      <formula1>$AF$5:$AF$6</formula1>
    </dataValidation>
    <dataValidation showDropDown="1" showInputMessage="1" showErrorMessage="1" sqref="D3:I3"/>
    <dataValidation type="list" allowBlank="1" showErrorMessage="1" promptTitle="Подсказка" prompt="1 - почти никогда&#10;2 - иногда&#10;3 - часто&#10;4 - почти всегда" sqref="L11">
      <formula1>$AA$10:$AA$12</formula1>
    </dataValidation>
    <dataValidation type="list" allowBlank="1" showErrorMessage="1" promptTitle="Подсказка" prompt="1 - почти никогда&#10;2 - иногда&#10;3 - часто&#10;4 - почти всегда" sqref="L12">
      <formula1>$AA$13:$AA$15</formula1>
    </dataValidation>
    <dataValidation type="list" allowBlank="1" showErrorMessage="1" promptTitle="Подсказка" prompt="1 - почти никогда&#10;2 - иногда&#10;3 - часто&#10;4 - почти всегда" sqref="L13:R13">
      <formula1>$AA$16:$AA$18</formula1>
    </dataValidation>
    <dataValidation type="list" allowBlank="1" showErrorMessage="1" promptTitle="Подсказка" prompt="1 - почти никогда&#10;2 - иногда&#10;3 - часто&#10;4 - почти всегда" sqref="L14:R14">
      <formula1>$AA$19:$AA$21</formula1>
    </dataValidation>
    <dataValidation type="list" allowBlank="1" showErrorMessage="1" promptTitle="Подсказка" prompt="1 - почти никогда&#10;2 - иногда&#10;3 - часто&#10;4 - почти всегда" sqref="L15:R15">
      <formula1>$AA$22:$AA$24</formula1>
    </dataValidation>
    <dataValidation type="list" allowBlank="1" showErrorMessage="1" promptTitle="Подсказка" prompt="1 - почти никогда&#10;2 - иногда&#10;3 - часто&#10;4 - почти всегда" sqref="L16:R16">
      <formula1>$AA$25:$AA$27</formula1>
    </dataValidation>
    <dataValidation type="list" allowBlank="1" showErrorMessage="1" promptTitle="Подсказка" prompt="1 - почти никогда&#10;2 - иногда&#10;3 - часто&#10;4 - почти всегда" sqref="L17:R17">
      <formula1>$AA$28:$AA$30</formula1>
    </dataValidation>
    <dataValidation type="list" allowBlank="1" showErrorMessage="1" promptTitle="Подсказка" prompt="1 - почти никогда&#10;2 - иногда&#10;3 - часто&#10;4 - почти всегда" sqref="L18:R18">
      <formula1>$AA$31:$AA$33</formula1>
    </dataValidation>
    <dataValidation type="list" allowBlank="1" showErrorMessage="1" promptTitle="Подсказка" prompt="1 - почти никогда&#10;2 - иногда&#10;3 - часто&#10;4 - почти всегда" sqref="L19:R19">
      <formula1>$AA$34:$AA$36</formula1>
    </dataValidation>
    <dataValidation type="list" allowBlank="1" showErrorMessage="1" promptTitle="Подсказка" prompt="1 - почти никогда&#10;2 - иногда&#10;3 - часто&#10;4 - почти всегда" sqref="L20:R20">
      <formula1>$AA$37:$AA$39</formula1>
    </dataValidation>
    <dataValidation type="list" allowBlank="1" showErrorMessage="1" promptTitle="Подсказка" prompt="1 - почти никогда&#10;2 - иногда&#10;3 - часто&#10;4 - почти всегда" sqref="L21:R21">
      <formula1>$AA$40:$AA$42</formula1>
    </dataValidation>
    <dataValidation type="list" allowBlank="1" showErrorMessage="1" promptTitle="Подсказка" prompt="1 - почти никогда&#10;2 - иногда&#10;3 - часто&#10;4 - почти всегда" sqref="L22:R22">
      <formula1>$AA$43:$AA$45</formula1>
    </dataValidation>
    <dataValidation type="list" allowBlank="1" showErrorMessage="1" promptTitle="Подсказка" prompt="1 - почти никогда&#10;2 - иногда&#10;3 - часто&#10;4 - почти всегда" sqref="L23:R23">
      <formula1>$AA$46:$AA$48</formula1>
    </dataValidation>
    <dataValidation type="list" allowBlank="1" showErrorMessage="1" promptTitle="Подсказка" prompt="1 - почти никогда&#10;2 - иногда&#10;3 - часто&#10;4 - почти всегда" sqref="L24:R24">
      <formula1>$AA$49:$AA$51</formula1>
    </dataValidation>
    <dataValidation type="list" allowBlank="1" showErrorMessage="1" promptTitle="Подсказка" prompt="1 - почти никогда&#10;2 - иногда&#10;3 - часто&#10;4 - почти всегда" sqref="L25:R25">
      <formula1>$AA$52:$AA$54</formula1>
    </dataValidation>
    <dataValidation type="list" allowBlank="1" showErrorMessage="1" promptTitle="Подсказка" prompt="1 - почти никогда&#10;2 - иногда&#10;3 - часто&#10;4 - почти всегда" sqref="L26:R26">
      <formula1>$AA$55:$AA$57</formula1>
    </dataValidation>
    <dataValidation type="list" allowBlank="1" showErrorMessage="1" promptTitle="Подсказка" prompt="1 - почти никогда&#10;2 - иногда&#10;3 - часто&#10;4 - почти всегда" sqref="L27:R27">
      <formula1>$AA$58:$AA$60</formula1>
    </dataValidation>
    <dataValidation type="list" allowBlank="1" showErrorMessage="1" promptTitle="Подсказка" prompt="1 - почти никогда&#10;2 - иногда&#10;3 - часто&#10;4 - почти всегда" sqref="L28:R28">
      <formula1>$AA$61:$AA$63</formula1>
    </dataValidation>
    <dataValidation type="list" allowBlank="1" showErrorMessage="1" promptTitle="Подсказка" prompt="1 - почти никогда&#10;2 - иногда&#10;3 - часто&#10;4 - почти всегда" sqref="L29:R29">
      <formula1>$AA$64:$AA$66</formula1>
    </dataValidation>
    <dataValidation type="list" allowBlank="1" showErrorMessage="1" promptTitle="Подсказка" prompt="1 - почти никогда&#10;2 - иногда&#10;3 - часто&#10;4 - почти всегда" sqref="L30:R30">
      <formula1>$AA$67:$AA$69</formula1>
    </dataValidation>
    <dataValidation type="list" allowBlank="1" showErrorMessage="1" promptTitle="Подсказка" prompt="1 - почти никогда&#10;2 - иногда&#10;3 - часто&#10;4 - почти всегда" sqref="L31:R31">
      <formula1>$AA$70:$AA$72</formula1>
    </dataValidation>
    <dataValidation type="list" allowBlank="1" showErrorMessage="1" promptTitle="Подсказка" prompt="1 - почти никогда&#10;2 - иногда&#10;3 - часто&#10;4 - почти всегда" sqref="L32:R32">
      <formula1>$AA$73:$AA$75</formula1>
    </dataValidation>
    <dataValidation type="list" allowBlank="1" showErrorMessage="1" promptTitle="Подсказка" prompt="1 - почти никогда&#10;2 - иногда&#10;3 - часто&#10;4 - почти всегда" sqref="L33:R33">
      <formula1>$AA$76:$AA$78</formula1>
    </dataValidation>
    <dataValidation type="list" allowBlank="1" showErrorMessage="1" promptTitle="Подсказка" prompt="1 - почти никогда&#10;2 - иногда&#10;3 - часто&#10;4 - почти всегда" sqref="L34:R34">
      <formula1>$AA$79:$AA$81</formula1>
    </dataValidation>
  </dataValidations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31"/>
  <sheetViews>
    <sheetView zoomScale="70" zoomScaleNormal="70" workbookViewId="0">
      <selection activeCell="AA6" sqref="AA6:AJ6"/>
    </sheetView>
  </sheetViews>
  <sheetFormatPr defaultRowHeight="15"/>
  <cols>
    <col min="1" max="7" width="10.85546875" customWidth="1"/>
    <col min="8" max="8" width="8.140625" customWidth="1"/>
    <col min="9" max="9" width="8.42578125" customWidth="1"/>
    <col min="10" max="10" width="12" customWidth="1"/>
    <col min="11" max="12" width="10.5703125" customWidth="1"/>
    <col min="13" max="13" width="9.5703125" customWidth="1"/>
    <col min="14" max="14" width="8.28515625" customWidth="1"/>
    <col min="15" max="15" width="9.85546875" customWidth="1"/>
  </cols>
  <sheetData>
    <row r="1" spans="1:49" ht="26.25">
      <c r="A1" s="62" t="s">
        <v>121</v>
      </c>
      <c r="B1" s="62"/>
      <c r="C1" s="62"/>
      <c r="D1" s="62"/>
      <c r="E1" s="62"/>
      <c r="F1" s="62"/>
      <c r="G1" s="62"/>
      <c r="J1" s="62" t="s">
        <v>13</v>
      </c>
      <c r="K1" s="62"/>
      <c r="L1" s="62"/>
      <c r="M1" s="62"/>
      <c r="N1" s="62"/>
      <c r="O1" s="62"/>
      <c r="P1" s="62"/>
    </row>
    <row r="2" spans="1:49" ht="28.5" customHeight="1">
      <c r="A2" s="26"/>
      <c r="B2" s="26" t="s">
        <v>111</v>
      </c>
      <c r="C2" s="26" t="s">
        <v>112</v>
      </c>
      <c r="D2" s="26" t="s">
        <v>113</v>
      </c>
      <c r="E2" s="26" t="s">
        <v>114</v>
      </c>
      <c r="F2" s="26" t="s">
        <v>115</v>
      </c>
      <c r="G2" s="26" t="s">
        <v>116</v>
      </c>
      <c r="J2" s="26"/>
      <c r="K2" s="26" t="s">
        <v>111</v>
      </c>
      <c r="L2" s="26" t="s">
        <v>112</v>
      </c>
      <c r="M2" s="26" t="s">
        <v>113</v>
      </c>
      <c r="N2" s="26" t="s">
        <v>114</v>
      </c>
      <c r="O2" s="26" t="s">
        <v>115</v>
      </c>
      <c r="P2" s="26" t="s">
        <v>116</v>
      </c>
      <c r="R2" s="60" t="s">
        <v>122</v>
      </c>
      <c r="S2" s="60"/>
      <c r="T2" s="60"/>
      <c r="U2" s="60"/>
      <c r="V2" s="60"/>
      <c r="W2" s="60"/>
      <c r="X2" s="60"/>
      <c r="Y2" s="60"/>
      <c r="Z2" s="33">
        <f>K27</f>
        <v>0</v>
      </c>
      <c r="AA2" s="61" t="str">
        <f>IF(AND(Z2&gt;=0,Z2&lt;=3),"Профессиональная склонность не выражена",IF(AND(Z2&gt;=4,Z2&lt;=6),"Cлабо выраженная профессиональная склонность",IF(AND(Z2&gt;=7,Z2&lt;=9),"Склонность к определенному виду деятельности",IF(AND(Z2&gt;=10,Z2&lt;=12),"Ярко выраженная профессиональная склонность"))))</f>
        <v>Профессиональная склонность не выражена</v>
      </c>
      <c r="AB2" s="61"/>
      <c r="AC2" s="61"/>
      <c r="AD2" s="61"/>
      <c r="AE2" s="61"/>
      <c r="AF2" s="61"/>
      <c r="AG2" s="61"/>
      <c r="AH2" s="61"/>
      <c r="AI2" s="61"/>
      <c r="AJ2" s="61"/>
    </row>
    <row r="3" spans="1:49" ht="28.5" customHeight="1">
      <c r="A3" s="21">
        <v>1</v>
      </c>
      <c r="B3" s="24" t="s">
        <v>117</v>
      </c>
      <c r="C3" s="25"/>
      <c r="D3" s="25"/>
      <c r="E3" s="24" t="s">
        <v>118</v>
      </c>
      <c r="F3" s="25"/>
      <c r="G3" s="24" t="s">
        <v>119</v>
      </c>
      <c r="J3" s="21">
        <v>1</v>
      </c>
      <c r="K3" s="24">
        <f>IF('Бланк Методички'!L11='Бланк Методички'!AA10,"а",)</f>
        <v>0</v>
      </c>
      <c r="L3" s="24"/>
      <c r="M3" s="24"/>
      <c r="N3" s="24">
        <f>IF('Бланк Методички'!L11='Бланк Методички'!AA11,"б",)</f>
        <v>0</v>
      </c>
      <c r="O3" s="24"/>
      <c r="P3" s="24">
        <f>IF('Бланк Методички'!L11='Бланк Методички'!AA12,"в",)</f>
        <v>0</v>
      </c>
      <c r="R3" s="60" t="s">
        <v>123</v>
      </c>
      <c r="S3" s="60"/>
      <c r="T3" s="60"/>
      <c r="U3" s="60"/>
      <c r="V3" s="60"/>
      <c r="W3" s="60"/>
      <c r="X3" s="60"/>
      <c r="Y3" s="60"/>
      <c r="Z3" s="33">
        <f>L27</f>
        <v>0</v>
      </c>
      <c r="AA3" s="61" t="str">
        <f t="shared" ref="AA3:AA7" si="0">IF(AND(Z3&gt;=0,Z3&lt;=3),"Профессиональная склонность не выражена",IF(AND(Z3&gt;=4,Z3&lt;=6),"Cлабо выраженная профессиональная склонность",IF(AND(Z3&gt;=7,Z3&lt;=9),"Склонность к определенному виду деятельности",IF(AND(Z3&gt;=10,Z3&lt;=12),"Ярко выраженная профессиональная склонность"))))</f>
        <v>Профессиональная склонность не выражена</v>
      </c>
      <c r="AB3" s="61"/>
      <c r="AC3" s="61"/>
      <c r="AD3" s="61"/>
      <c r="AE3" s="61"/>
      <c r="AF3" s="61"/>
      <c r="AG3" s="61"/>
      <c r="AH3" s="61"/>
      <c r="AI3" s="61"/>
      <c r="AJ3" s="61"/>
    </row>
    <row r="4" spans="1:49" ht="28.5" customHeight="1">
      <c r="A4" s="21">
        <v>2</v>
      </c>
      <c r="B4" s="25"/>
      <c r="C4" s="24" t="s">
        <v>117</v>
      </c>
      <c r="D4" s="25"/>
      <c r="E4" s="24" t="s">
        <v>118</v>
      </c>
      <c r="F4" s="24" t="s">
        <v>119</v>
      </c>
      <c r="G4" s="25"/>
      <c r="J4" s="21">
        <v>2</v>
      </c>
      <c r="K4" s="24"/>
      <c r="L4" s="24">
        <f>IF('Бланк Методички'!L12='Бланк Методички'!AA13,"а",)</f>
        <v>0</v>
      </c>
      <c r="M4" s="24"/>
      <c r="N4" s="24">
        <f>IF('Бланк Методички'!L12='Бланк Методички'!AA14,"б",)</f>
        <v>0</v>
      </c>
      <c r="O4" s="24">
        <f>IF('Бланк Методички'!L12='Бланк Методички'!AA15,"в",)</f>
        <v>0</v>
      </c>
      <c r="P4" s="24"/>
      <c r="R4" s="60" t="s">
        <v>124</v>
      </c>
      <c r="S4" s="60"/>
      <c r="T4" s="60"/>
      <c r="U4" s="60"/>
      <c r="V4" s="60"/>
      <c r="W4" s="60"/>
      <c r="X4" s="60"/>
      <c r="Y4" s="60"/>
      <c r="Z4" s="33">
        <f>M27</f>
        <v>0</v>
      </c>
      <c r="AA4" s="61" t="str">
        <f t="shared" si="0"/>
        <v>Профессиональная склонность не выражена</v>
      </c>
      <c r="AB4" s="61"/>
      <c r="AC4" s="61"/>
      <c r="AD4" s="61"/>
      <c r="AE4" s="61"/>
      <c r="AF4" s="61"/>
      <c r="AG4" s="61"/>
      <c r="AH4" s="61"/>
      <c r="AI4" s="61"/>
      <c r="AJ4" s="61"/>
    </row>
    <row r="5" spans="1:49" ht="28.5" customHeight="1">
      <c r="A5" s="21">
        <v>3</v>
      </c>
      <c r="B5" s="24" t="s">
        <v>117</v>
      </c>
      <c r="C5" s="24" t="s">
        <v>118</v>
      </c>
      <c r="D5" s="25"/>
      <c r="E5" s="24" t="s">
        <v>119</v>
      </c>
      <c r="F5" s="25"/>
      <c r="G5" s="25"/>
      <c r="J5" s="21">
        <v>3</v>
      </c>
      <c r="K5" s="24">
        <f>IF('Бланк Методички'!L13='Бланк Методички'!AA16,"а",)</f>
        <v>0</v>
      </c>
      <c r="L5" s="24">
        <f>IF('Бланк Методички'!L13='Бланк Методички'!AA17,"б",)</f>
        <v>0</v>
      </c>
      <c r="M5" s="24"/>
      <c r="N5" s="24">
        <f>IF('Бланк Методички'!L13='Бланк Методички'!AA18,"в",)</f>
        <v>0</v>
      </c>
      <c r="O5" s="24"/>
      <c r="P5" s="24"/>
      <c r="R5" s="60" t="s">
        <v>125</v>
      </c>
      <c r="S5" s="60"/>
      <c r="T5" s="60"/>
      <c r="U5" s="60"/>
      <c r="V5" s="60"/>
      <c r="W5" s="60"/>
      <c r="X5" s="60"/>
      <c r="Y5" s="60"/>
      <c r="Z5" s="33">
        <f>N27</f>
        <v>0</v>
      </c>
      <c r="AA5" s="61" t="str">
        <f t="shared" si="0"/>
        <v>Профессиональная склонность не выражена</v>
      </c>
      <c r="AB5" s="61"/>
      <c r="AC5" s="61"/>
      <c r="AD5" s="61"/>
      <c r="AE5" s="61"/>
      <c r="AF5" s="61"/>
      <c r="AG5" s="61"/>
      <c r="AH5" s="61"/>
      <c r="AI5" s="61"/>
      <c r="AJ5" s="61"/>
    </row>
    <row r="6" spans="1:49" ht="28.5" customHeight="1">
      <c r="A6" s="21">
        <v>4</v>
      </c>
      <c r="B6" s="25"/>
      <c r="C6" s="25"/>
      <c r="D6" s="24" t="s">
        <v>117</v>
      </c>
      <c r="E6" s="25"/>
      <c r="F6" s="24" t="s">
        <v>118</v>
      </c>
      <c r="G6" s="24" t="s">
        <v>119</v>
      </c>
      <c r="J6" s="21">
        <v>4</v>
      </c>
      <c r="K6" s="24"/>
      <c r="L6" s="24"/>
      <c r="M6" s="24">
        <f>IF('Бланк Методички'!L14='Бланк Методички'!AA19,"а",)</f>
        <v>0</v>
      </c>
      <c r="N6" s="24"/>
      <c r="O6" s="24">
        <f>IF('Бланк Методички'!L14='Бланк Методички'!AA20,"б",)</f>
        <v>0</v>
      </c>
      <c r="P6" s="24">
        <f>IF('Бланк Методички'!L14='Бланк Методички'!AA21,"в",)</f>
        <v>0</v>
      </c>
      <c r="R6" s="60" t="s">
        <v>126</v>
      </c>
      <c r="S6" s="60"/>
      <c r="T6" s="60"/>
      <c r="U6" s="60"/>
      <c r="V6" s="60"/>
      <c r="W6" s="60"/>
      <c r="X6" s="60"/>
      <c r="Y6" s="60"/>
      <c r="Z6" s="33">
        <f>O27</f>
        <v>0</v>
      </c>
      <c r="AA6" s="61" t="str">
        <f t="shared" si="0"/>
        <v>Профессиональная склонность не выражена</v>
      </c>
      <c r="AB6" s="61"/>
      <c r="AC6" s="61"/>
      <c r="AD6" s="61"/>
      <c r="AE6" s="61"/>
      <c r="AF6" s="61"/>
      <c r="AG6" s="61"/>
      <c r="AH6" s="61"/>
      <c r="AI6" s="61"/>
      <c r="AJ6" s="61"/>
    </row>
    <row r="7" spans="1:49" ht="28.5" customHeight="1">
      <c r="A7" s="21">
        <v>5</v>
      </c>
      <c r="B7" s="24" t="s">
        <v>117</v>
      </c>
      <c r="C7" s="24" t="s">
        <v>118</v>
      </c>
      <c r="D7" s="24" t="s">
        <v>119</v>
      </c>
      <c r="E7" s="25"/>
      <c r="F7" s="25"/>
      <c r="G7" s="25"/>
      <c r="J7" s="21">
        <v>5</v>
      </c>
      <c r="K7" s="24">
        <f>IF('Бланк Методички'!L15='Бланк Методички'!AA22,"а",)</f>
        <v>0</v>
      </c>
      <c r="L7" s="24">
        <f>IF('Бланк Методички'!L15='Бланк Методички'!AA23,"б",)</f>
        <v>0</v>
      </c>
      <c r="M7" s="24">
        <f>IF('Бланк Методички'!L15='Бланк Методички'!AA24,"в",)</f>
        <v>0</v>
      </c>
      <c r="N7" s="24"/>
      <c r="O7" s="24"/>
      <c r="P7" s="24"/>
      <c r="R7" s="60" t="s">
        <v>127</v>
      </c>
      <c r="S7" s="60"/>
      <c r="T7" s="60"/>
      <c r="U7" s="60"/>
      <c r="V7" s="60"/>
      <c r="W7" s="60"/>
      <c r="X7" s="60"/>
      <c r="Y7" s="60"/>
      <c r="Z7" s="33">
        <f>P27</f>
        <v>0</v>
      </c>
      <c r="AA7" s="61" t="str">
        <f t="shared" si="0"/>
        <v>Профессиональная склонность не выражена</v>
      </c>
      <c r="AB7" s="61"/>
      <c r="AC7" s="61"/>
      <c r="AD7" s="61"/>
      <c r="AE7" s="61"/>
      <c r="AF7" s="61"/>
      <c r="AG7" s="61"/>
      <c r="AH7" s="61"/>
      <c r="AI7" s="61"/>
      <c r="AJ7" s="61"/>
    </row>
    <row r="8" spans="1:49" ht="28.5" customHeight="1">
      <c r="A8" s="21">
        <v>6</v>
      </c>
      <c r="B8" s="24" t="s">
        <v>117</v>
      </c>
      <c r="C8" s="24" t="s">
        <v>118</v>
      </c>
      <c r="D8" s="25"/>
      <c r="E8" s="25"/>
      <c r="F8" s="25"/>
      <c r="G8" s="24" t="s">
        <v>119</v>
      </c>
      <c r="J8" s="21">
        <v>6</v>
      </c>
      <c r="K8" s="24">
        <f>IF('Бланк Методички'!L16='Бланк Методички'!AA25,"а",)</f>
        <v>0</v>
      </c>
      <c r="L8" s="24">
        <f>IF('Бланк Методички'!L16='Бланк Методички'!AA26,"б",)</f>
        <v>0</v>
      </c>
      <c r="M8" s="24"/>
      <c r="N8" s="24"/>
      <c r="O8" s="24"/>
      <c r="P8" s="24">
        <f>IF('Бланк Методички'!L16='Бланк Методички'!AA27,"в",)</f>
        <v>0</v>
      </c>
    </row>
    <row r="9" spans="1:49" ht="28.5" customHeight="1">
      <c r="A9" s="21">
        <v>7</v>
      </c>
      <c r="B9" s="25"/>
      <c r="C9" s="24" t="s">
        <v>117</v>
      </c>
      <c r="D9" s="24" t="s">
        <v>118</v>
      </c>
      <c r="E9" s="24" t="s">
        <v>119</v>
      </c>
      <c r="F9" s="25"/>
      <c r="G9" s="25"/>
      <c r="J9" s="21">
        <v>7</v>
      </c>
      <c r="K9" s="24"/>
      <c r="L9" s="24">
        <f>IF('Бланк Методички'!L17='Бланк Методички'!AA28,"а",)</f>
        <v>0</v>
      </c>
      <c r="M9" s="24">
        <f>IF('Бланк Методички'!L17='Бланк Методички'!AA29,"б",)</f>
        <v>0</v>
      </c>
      <c r="N9" s="24">
        <f>IF('Бланк Методички'!L17='Бланк Методички'!AA30,"в",)</f>
        <v>0</v>
      </c>
      <c r="O9" s="24"/>
      <c r="P9" s="24"/>
    </row>
    <row r="10" spans="1:49" ht="28.5" customHeight="1">
      <c r="A10" s="21">
        <v>8</v>
      </c>
      <c r="B10" s="24" t="s">
        <v>117</v>
      </c>
      <c r="C10" s="25"/>
      <c r="D10" s="25"/>
      <c r="E10" s="25"/>
      <c r="F10" s="24" t="s">
        <v>118</v>
      </c>
      <c r="G10" s="24" t="s">
        <v>119</v>
      </c>
      <c r="J10" s="21">
        <v>8</v>
      </c>
      <c r="K10" s="24">
        <f>IF('Бланк Методички'!L18='Бланк Методички'!AA30,"а",)</f>
        <v>0</v>
      </c>
      <c r="L10" s="24"/>
      <c r="M10" s="24"/>
      <c r="N10" s="24"/>
      <c r="O10" s="24">
        <f>IF('Бланк Методички'!L18='Бланк Методички'!AA31,"б",)</f>
        <v>0</v>
      </c>
      <c r="P10" s="24">
        <f>IF('Бланк Методички'!L18='Бланк Методички'!AA32,"в",)</f>
        <v>0</v>
      </c>
      <c r="Q10" s="5"/>
    </row>
    <row r="11" spans="1:49" ht="28.5" customHeight="1">
      <c r="A11" s="21">
        <v>9</v>
      </c>
      <c r="B11" s="25"/>
      <c r="C11" s="24" t="s">
        <v>117</v>
      </c>
      <c r="D11" s="25"/>
      <c r="E11" s="24" t="s">
        <v>118</v>
      </c>
      <c r="F11" s="24" t="s">
        <v>119</v>
      </c>
      <c r="G11" s="25"/>
      <c r="J11" s="21">
        <v>9</v>
      </c>
      <c r="K11" s="24"/>
      <c r="L11" s="24">
        <f>IF('Бланк Методички'!L19='Бланк Методички'!AA34,"а",)</f>
        <v>0</v>
      </c>
      <c r="M11" s="24"/>
      <c r="N11" s="24">
        <f>IF('Бланк Методички'!L19='Бланк Методички'!AA35,"б",)</f>
        <v>0</v>
      </c>
      <c r="O11" s="24">
        <f>IF('Бланк Методички'!L19='Бланк Методички'!AA36,"в",)</f>
        <v>0</v>
      </c>
      <c r="P11" s="24"/>
      <c r="Q11" s="5"/>
      <c r="AT11" s="3">
        <f>'Бланк Методички'!L24</f>
        <v>0</v>
      </c>
      <c r="AU11" s="3">
        <f>'Бланк Методички'!L40</f>
        <v>0</v>
      </c>
      <c r="AV11" s="3">
        <f>'Бланк Методички'!L48</f>
        <v>0</v>
      </c>
      <c r="AW11" s="4"/>
    </row>
    <row r="12" spans="1:49" ht="28.5" customHeight="1">
      <c r="A12" s="21">
        <v>10</v>
      </c>
      <c r="B12" s="25"/>
      <c r="C12" s="25"/>
      <c r="D12" s="25"/>
      <c r="E12" s="24" t="s">
        <v>117</v>
      </c>
      <c r="F12" s="24" t="s">
        <v>118</v>
      </c>
      <c r="G12" s="24" t="s">
        <v>119</v>
      </c>
      <c r="J12" s="21">
        <v>10</v>
      </c>
      <c r="K12" s="24"/>
      <c r="L12" s="24"/>
      <c r="M12" s="24"/>
      <c r="N12" s="24">
        <f>IF('Бланк Методички'!L20='Бланк Методички'!AA37,"а",)</f>
        <v>0</v>
      </c>
      <c r="O12" s="24">
        <f>IF('Бланк Методички'!L20='Бланк Методички'!AA38,"б",)</f>
        <v>0</v>
      </c>
      <c r="P12" s="24">
        <f>IF('Бланк Методички'!L20='Бланк Методички'!AA39,"в",)</f>
        <v>0</v>
      </c>
      <c r="AT12" s="3">
        <f>'Бланк Методички'!L14</f>
        <v>0</v>
      </c>
      <c r="AU12" s="3">
        <f>'Бланк Методички'!L30</f>
        <v>0</v>
      </c>
      <c r="AV12" s="3">
        <f>'Бланк Методички'!L42</f>
        <v>0</v>
      </c>
      <c r="AW12" s="4"/>
    </row>
    <row r="13" spans="1:49" ht="28.5" customHeight="1">
      <c r="A13" s="21">
        <v>11</v>
      </c>
      <c r="B13" s="24" t="s">
        <v>117</v>
      </c>
      <c r="C13" s="24" t="s">
        <v>118</v>
      </c>
      <c r="D13" s="24" t="s">
        <v>119</v>
      </c>
      <c r="E13" s="25"/>
      <c r="F13" s="25"/>
      <c r="G13" s="25"/>
      <c r="J13" s="21">
        <v>11</v>
      </c>
      <c r="K13" s="24">
        <f>IF('Бланк Методички'!L21='Бланк Методички'!AA40,"а",)</f>
        <v>0</v>
      </c>
      <c r="L13" s="24">
        <f>IF('Бланк Методички'!L21='Бланк Методички'!AA41,"б",)</f>
        <v>0</v>
      </c>
      <c r="M13" s="24">
        <f>IF('Бланк Методички'!L21='Бланк Методички'!AA42,"в",)</f>
        <v>0</v>
      </c>
      <c r="N13" s="24"/>
      <c r="O13" s="24"/>
      <c r="P13" s="24"/>
      <c r="AT13" s="3">
        <f>'Бланк Методички'!L11</f>
        <v>0</v>
      </c>
      <c r="AU13" s="3">
        <f>'Бланк Методички'!L19</f>
        <v>0</v>
      </c>
      <c r="AV13" s="3">
        <f>'Бланк Методички'!L35</f>
        <v>0</v>
      </c>
      <c r="AW13" s="3">
        <f>'Бланк Методички'!L43</f>
        <v>0</v>
      </c>
    </row>
    <row r="14" spans="1:49" ht="28.5" customHeight="1">
      <c r="A14" s="21">
        <v>12</v>
      </c>
      <c r="B14" s="25"/>
      <c r="C14" s="25"/>
      <c r="D14" s="24" t="s">
        <v>117</v>
      </c>
      <c r="E14" s="24" t="s">
        <v>118</v>
      </c>
      <c r="F14" s="24" t="s">
        <v>119</v>
      </c>
      <c r="G14" s="25"/>
      <c r="J14" s="21">
        <v>12</v>
      </c>
      <c r="K14" s="24"/>
      <c r="L14" s="24"/>
      <c r="M14" s="24">
        <f>IF('Бланк Методички'!L22='Бланк Методички'!AA43,"а",)</f>
        <v>0</v>
      </c>
      <c r="N14" s="24">
        <f>IF('Бланк Методички'!L22='Бланк Методички'!AA44,"б",)</f>
        <v>0</v>
      </c>
      <c r="O14" s="24">
        <f>IF('Бланк Методички'!L22='Бланк Методички'!AA45,"в",)</f>
        <v>0</v>
      </c>
      <c r="P14" s="24"/>
    </row>
    <row r="15" spans="1:49" ht="28.5" customHeight="1">
      <c r="A15" s="21">
        <v>13</v>
      </c>
      <c r="B15" s="24" t="s">
        <v>117</v>
      </c>
      <c r="C15" s="25"/>
      <c r="D15" s="25"/>
      <c r="E15" s="25"/>
      <c r="F15" s="24" t="s">
        <v>118</v>
      </c>
      <c r="G15" s="24" t="s">
        <v>119</v>
      </c>
      <c r="J15" s="21">
        <v>13</v>
      </c>
      <c r="K15" s="24">
        <f>IF('Бланк Методички'!L23='Бланк Методички'!AA46,"а",)</f>
        <v>0</v>
      </c>
      <c r="L15" s="24"/>
      <c r="M15" s="24"/>
      <c r="N15" s="24"/>
      <c r="O15" s="24">
        <f>IF('Бланк Методички'!L23='Бланк Методички'!AA47,"б",)</f>
        <v>0</v>
      </c>
      <c r="P15" s="24">
        <f>IF('Бланк Методички'!L23='Бланк Методички'!AA48,"в",)</f>
        <v>0</v>
      </c>
    </row>
    <row r="16" spans="1:49" ht="28.5" customHeight="1">
      <c r="A16" s="21">
        <v>14</v>
      </c>
      <c r="B16" s="25"/>
      <c r="C16" s="24" t="s">
        <v>117</v>
      </c>
      <c r="D16" s="25"/>
      <c r="E16" s="24" t="s">
        <v>118</v>
      </c>
      <c r="F16" s="24" t="s">
        <v>119</v>
      </c>
      <c r="G16" s="25"/>
      <c r="J16" s="21">
        <v>14</v>
      </c>
      <c r="K16" s="24"/>
      <c r="L16" s="24">
        <f>IF('Бланк Методички'!L24='Бланк Методички'!AA49,"а",)</f>
        <v>0</v>
      </c>
      <c r="M16" s="24"/>
      <c r="N16" s="24">
        <f>IF('Бланк Методички'!L24='Бланк Методички'!AA50,"б",)</f>
        <v>0</v>
      </c>
      <c r="O16" s="24">
        <f>IF('Бланк Методички'!L24='Бланк Методички'!AA51,"в",)</f>
        <v>0</v>
      </c>
      <c r="P16" s="24"/>
    </row>
    <row r="17" spans="1:16" ht="28.5" customHeight="1">
      <c r="A17" s="21">
        <v>15</v>
      </c>
      <c r="B17" s="24" t="s">
        <v>117</v>
      </c>
      <c r="C17" s="25"/>
      <c r="D17" s="24" t="s">
        <v>118</v>
      </c>
      <c r="E17" s="25"/>
      <c r="F17" s="24" t="s">
        <v>119</v>
      </c>
      <c r="G17" s="25"/>
      <c r="J17" s="21">
        <v>15</v>
      </c>
      <c r="K17" s="24">
        <f>IF('Бланк Методички'!L25='Бланк Методички'!AA52,"а",)</f>
        <v>0</v>
      </c>
      <c r="L17" s="24"/>
      <c r="M17" s="24">
        <f>IF('Бланк Методички'!L25='Бланк Методички'!AA53,"б",)</f>
        <v>0</v>
      </c>
      <c r="N17" s="24"/>
      <c r="O17" s="24">
        <f>IF('Бланк Методички'!L25='Бланк Методички'!AA54,"в",)</f>
        <v>0</v>
      </c>
      <c r="P17" s="24"/>
    </row>
    <row r="18" spans="1:16" ht="28.5" customHeight="1">
      <c r="A18" s="21">
        <v>16</v>
      </c>
      <c r="B18" s="24" t="s">
        <v>117</v>
      </c>
      <c r="C18" s="25"/>
      <c r="D18" s="24" t="s">
        <v>118</v>
      </c>
      <c r="E18" s="25"/>
      <c r="F18" s="25"/>
      <c r="G18" s="24" t="s">
        <v>119</v>
      </c>
      <c r="J18" s="21">
        <v>16</v>
      </c>
      <c r="K18" s="24">
        <f>IF('Бланк Методички'!L26='Бланк Методички'!AA55,"а",)</f>
        <v>0</v>
      </c>
      <c r="L18" s="24"/>
      <c r="M18" s="24">
        <f>IF('Бланк Методички'!L26='Бланк Методички'!AA56,"б",)</f>
        <v>0</v>
      </c>
      <c r="N18" s="24"/>
      <c r="O18" s="24"/>
      <c r="P18" s="24">
        <f>IF('Бланк Методички'!L26='Бланк Методички'!AA57,"в",)</f>
        <v>0</v>
      </c>
    </row>
    <row r="19" spans="1:16" ht="28.5" customHeight="1">
      <c r="A19" s="21">
        <v>17</v>
      </c>
      <c r="B19" s="25"/>
      <c r="C19" s="25"/>
      <c r="D19" s="25"/>
      <c r="E19" s="24" t="s">
        <v>117</v>
      </c>
      <c r="F19" s="24" t="s">
        <v>118</v>
      </c>
      <c r="G19" s="24" t="s">
        <v>119</v>
      </c>
      <c r="J19" s="21">
        <v>17</v>
      </c>
      <c r="K19" s="24"/>
      <c r="L19" s="24"/>
      <c r="M19" s="24"/>
      <c r="N19" s="24">
        <f>IF('Бланк Методички'!L27='Бланк Методички'!AA58,"а",)</f>
        <v>0</v>
      </c>
      <c r="O19" s="24">
        <f>IF('Бланк Методички'!L27='Бланк Методички'!AA59,"б",)</f>
        <v>0</v>
      </c>
      <c r="P19" s="24">
        <f>IF('Бланк Методички'!L27='Бланк Методички'!AA60,"в",)</f>
        <v>0</v>
      </c>
    </row>
    <row r="20" spans="1:16" ht="28.5" customHeight="1">
      <c r="A20" s="21">
        <v>18</v>
      </c>
      <c r="B20" s="24" t="s">
        <v>117</v>
      </c>
      <c r="C20" s="24" t="s">
        <v>118</v>
      </c>
      <c r="D20" s="24" t="s">
        <v>119</v>
      </c>
      <c r="E20" s="25"/>
      <c r="F20" s="25"/>
      <c r="G20" s="25"/>
      <c r="J20" s="21">
        <v>18</v>
      </c>
      <c r="K20" s="24">
        <f>IF('Бланк Методички'!L28='Бланк Методички'!AA61,"а",)</f>
        <v>0</v>
      </c>
      <c r="L20" s="24">
        <f>IF('Бланк Методички'!L28='Бланк Методички'!AA62,"б",)</f>
        <v>0</v>
      </c>
      <c r="M20" s="24">
        <f>IF('Бланк Методички'!L28='Бланк Методички'!AA63,"в",)</f>
        <v>0</v>
      </c>
      <c r="N20" s="24"/>
      <c r="O20" s="24"/>
      <c r="P20" s="24"/>
    </row>
    <row r="21" spans="1:16" ht="28.5" customHeight="1">
      <c r="A21" s="21">
        <v>19</v>
      </c>
      <c r="B21" s="25"/>
      <c r="C21" s="25"/>
      <c r="D21" s="24" t="s">
        <v>117</v>
      </c>
      <c r="E21" s="25"/>
      <c r="F21" s="24" t="s">
        <v>118</v>
      </c>
      <c r="G21" s="24" t="s">
        <v>119</v>
      </c>
      <c r="J21" s="21">
        <v>19</v>
      </c>
      <c r="K21" s="24"/>
      <c r="L21" s="24"/>
      <c r="M21" s="24">
        <f>IF('Бланк Методички'!L29='Бланк Методички'!AA64,"а",)</f>
        <v>0</v>
      </c>
      <c r="N21" s="24"/>
      <c r="O21" s="24">
        <f>IF('Бланк Методички'!L29='Бланк Методички'!AA65,"б",)</f>
        <v>0</v>
      </c>
      <c r="P21" s="24">
        <f>IF('Бланк Методички'!L29='Бланк Методички'!AA66,"в",)</f>
        <v>0</v>
      </c>
    </row>
    <row r="22" spans="1:16" ht="28.5" customHeight="1">
      <c r="A22" s="21">
        <v>20</v>
      </c>
      <c r="B22" s="24" t="s">
        <v>117</v>
      </c>
      <c r="C22" s="25"/>
      <c r="D22" s="24" t="s">
        <v>118</v>
      </c>
      <c r="E22" s="25"/>
      <c r="F22" s="25"/>
      <c r="G22" s="24" t="s">
        <v>119</v>
      </c>
      <c r="J22" s="21">
        <v>20</v>
      </c>
      <c r="K22" s="24">
        <f>IF('Бланк Методички'!L30='Бланк Методички'!AA67,"а",)</f>
        <v>0</v>
      </c>
      <c r="L22" s="24"/>
      <c r="M22" s="24">
        <f>IF('Бланк Методички'!L30='Бланк Методички'!AA68,"б",)</f>
        <v>0</v>
      </c>
      <c r="N22" s="24"/>
      <c r="O22" s="24"/>
      <c r="P22" s="24">
        <f>IF('Бланк Методички'!L30='Бланк Методички'!AA69,"в",)</f>
        <v>0</v>
      </c>
    </row>
    <row r="23" spans="1:16" ht="28.5" customHeight="1">
      <c r="A23" s="21">
        <v>21</v>
      </c>
      <c r="B23" s="25"/>
      <c r="C23" s="24" t="s">
        <v>117</v>
      </c>
      <c r="D23" s="24" t="s">
        <v>118</v>
      </c>
      <c r="E23" s="24" t="s">
        <v>119</v>
      </c>
      <c r="F23" s="25"/>
      <c r="G23" s="25"/>
      <c r="J23" s="21">
        <v>21</v>
      </c>
      <c r="K23" s="24"/>
      <c r="L23" s="24">
        <f>IF('Бланк Методички'!L31='Бланк Методички'!AA70,"а",)</f>
        <v>0</v>
      </c>
      <c r="M23" s="24">
        <f>IF('Бланк Методички'!L31='Бланк Методички'!AA71,"б",)</f>
        <v>0</v>
      </c>
      <c r="N23" s="24">
        <f>IF('Бланк Методички'!L31='Бланк Методички'!AA72,"в",)</f>
        <v>0</v>
      </c>
      <c r="O23" s="24"/>
      <c r="P23" s="24"/>
    </row>
    <row r="24" spans="1:16" ht="28.5" customHeight="1">
      <c r="A24" s="21">
        <v>22</v>
      </c>
      <c r="B24" s="25"/>
      <c r="C24" s="24" t="s">
        <v>117</v>
      </c>
      <c r="D24" s="24" t="s">
        <v>118</v>
      </c>
      <c r="E24" s="24" t="s">
        <v>119</v>
      </c>
      <c r="F24" s="25"/>
      <c r="G24" s="25"/>
      <c r="J24" s="21">
        <v>22</v>
      </c>
      <c r="K24" s="24"/>
      <c r="L24" s="24">
        <f>IF('Бланк Методички'!L32='Бланк Методички'!AA73,"а",)</f>
        <v>0</v>
      </c>
      <c r="M24" s="24">
        <f>IF('Бланк Методички'!L32='Бланк Методички'!AA74,"б",)</f>
        <v>0</v>
      </c>
      <c r="N24" s="24">
        <f>IF('Бланк Методички'!L32='Бланк Методички'!AA75,"в",)</f>
        <v>0</v>
      </c>
      <c r="O24" s="24"/>
      <c r="P24" s="24"/>
    </row>
    <row r="25" spans="1:16" ht="28.5" customHeight="1">
      <c r="A25" s="21">
        <v>23</v>
      </c>
      <c r="B25" s="25"/>
      <c r="C25" s="24" t="s">
        <v>117</v>
      </c>
      <c r="D25" s="25"/>
      <c r="E25" s="24" t="s">
        <v>118</v>
      </c>
      <c r="F25" s="25"/>
      <c r="G25" s="24" t="s">
        <v>119</v>
      </c>
      <c r="J25" s="21">
        <v>23</v>
      </c>
      <c r="K25" s="24"/>
      <c r="L25" s="24">
        <f>IF('Бланк Методички'!L33='Бланк Методички'!AA76,"а",)</f>
        <v>0</v>
      </c>
      <c r="M25" s="24"/>
      <c r="N25" s="24">
        <f>IF('Бланк Методички'!L33='Бланк Методички'!AA77,"б",)</f>
        <v>0</v>
      </c>
      <c r="O25" s="24"/>
      <c r="P25" s="24">
        <f>IF('Бланк Методички'!L33='Бланк Методички'!AA78,"в",)</f>
        <v>0</v>
      </c>
    </row>
    <row r="26" spans="1:16" ht="28.5" customHeight="1">
      <c r="A26" s="21">
        <v>24</v>
      </c>
      <c r="B26" s="24" t="s">
        <v>117</v>
      </c>
      <c r="C26" s="25"/>
      <c r="D26" s="25"/>
      <c r="E26" s="25"/>
      <c r="F26" s="24" t="s">
        <v>118</v>
      </c>
      <c r="G26" s="24" t="s">
        <v>119</v>
      </c>
      <c r="J26" s="21">
        <v>24</v>
      </c>
      <c r="K26" s="24">
        <f>IF('Бланк Методички'!L34='Бланк Методички'!AA79,"а",)</f>
        <v>0</v>
      </c>
      <c r="L26" s="24"/>
      <c r="M26" s="24"/>
      <c r="N26" s="24"/>
      <c r="O26" s="24">
        <f>IF('Бланк Методички'!L34='Бланк Методички'!AA80,"б",)</f>
        <v>0</v>
      </c>
      <c r="P26" s="24">
        <f>IF('Бланк Методички'!L34='Бланк Методички'!AA81,"в",)</f>
        <v>0</v>
      </c>
    </row>
    <row r="27" spans="1:16" ht="45.75" customHeight="1">
      <c r="A27" s="21" t="s">
        <v>120</v>
      </c>
      <c r="B27" s="23"/>
      <c r="C27" s="23"/>
      <c r="D27" s="20"/>
      <c r="E27" s="20"/>
      <c r="F27" s="20"/>
      <c r="G27" s="20"/>
      <c r="J27" s="22" t="s">
        <v>120</v>
      </c>
      <c r="K27" s="22">
        <f>COUNTIF(K3:K26,"&lt;&gt;0")-12</f>
        <v>0</v>
      </c>
      <c r="L27" s="22">
        <f>COUNTIF(L3:L26,"&lt;&gt;0")-12</f>
        <v>0</v>
      </c>
      <c r="M27" s="22">
        <f>COUNTIF(M3:M26,"&lt;&gt;0")-12</f>
        <v>0</v>
      </c>
      <c r="N27" s="22">
        <f t="shared" ref="N27:P27" si="1">COUNTIF(N3:N26,"&lt;&gt;0")-12</f>
        <v>0</v>
      </c>
      <c r="O27" s="22">
        <f t="shared" si="1"/>
        <v>0</v>
      </c>
      <c r="P27" s="22">
        <f t="shared" si="1"/>
        <v>0</v>
      </c>
    </row>
    <row r="28" spans="1:16" ht="21" customHeight="1"/>
    <row r="29" spans="1:16">
      <c r="H29" s="6"/>
      <c r="I29" s="6"/>
    </row>
    <row r="30" spans="1:16">
      <c r="H30" s="6"/>
      <c r="I30" s="6"/>
    </row>
    <row r="31" spans="1:16">
      <c r="H31" s="6"/>
      <c r="I31" s="6"/>
    </row>
  </sheetData>
  <mergeCells count="14">
    <mergeCell ref="A1:G1"/>
    <mergeCell ref="J1:P1"/>
    <mergeCell ref="R2:Y2"/>
    <mergeCell ref="R3:Y3"/>
    <mergeCell ref="R4:Y4"/>
    <mergeCell ref="R5:Y5"/>
    <mergeCell ref="R6:Y6"/>
    <mergeCell ref="R7:Y7"/>
    <mergeCell ref="AA2:AJ2"/>
    <mergeCell ref="AA3:AJ3"/>
    <mergeCell ref="AA4:AJ4"/>
    <mergeCell ref="AA5:AJ5"/>
    <mergeCell ref="AA6:AJ6"/>
    <mergeCell ref="AA7:AJ7"/>
  </mergeCells>
  <conditionalFormatting sqref="K3">
    <cfRule type="cellIs" dxfId="22" priority="25" operator="equal">
      <formula>0</formula>
    </cfRule>
  </conditionalFormatting>
  <conditionalFormatting sqref="L3:P8">
    <cfRule type="cellIs" dxfId="21" priority="19" operator="equal">
      <formula>0</formula>
    </cfRule>
  </conditionalFormatting>
  <conditionalFormatting sqref="K4:K10 K9:P9">
    <cfRule type="cellIs" dxfId="20" priority="18" operator="equal">
      <formula>0</formula>
    </cfRule>
  </conditionalFormatting>
  <conditionalFormatting sqref="L10:P10">
    <cfRule type="cellIs" dxfId="19" priority="17" operator="equal">
      <formula>0</formula>
    </cfRule>
  </conditionalFormatting>
  <conditionalFormatting sqref="K11:P11">
    <cfRule type="cellIs" dxfId="18" priority="16" operator="equal">
      <formula>0</formula>
    </cfRule>
  </conditionalFormatting>
  <conditionalFormatting sqref="K12:P12">
    <cfRule type="cellIs" dxfId="17" priority="15" operator="equal">
      <formula>0</formula>
    </cfRule>
  </conditionalFormatting>
  <conditionalFormatting sqref="K13:P13">
    <cfRule type="cellIs" dxfId="16" priority="14" operator="equal">
      <formula>0</formula>
    </cfRule>
  </conditionalFormatting>
  <conditionalFormatting sqref="K14:P14">
    <cfRule type="cellIs" dxfId="15" priority="13" operator="equal">
      <formula>0</formula>
    </cfRule>
  </conditionalFormatting>
  <conditionalFormatting sqref="K15:P15">
    <cfRule type="cellIs" dxfId="14" priority="12" operator="equal">
      <formula>0</formula>
    </cfRule>
  </conditionalFormatting>
  <conditionalFormatting sqref="K16:P16">
    <cfRule type="cellIs" dxfId="13" priority="11" operator="equal">
      <formula>0</formula>
    </cfRule>
  </conditionalFormatting>
  <conditionalFormatting sqref="K17:P17">
    <cfRule type="cellIs" dxfId="12" priority="10" operator="equal">
      <formula>0</formula>
    </cfRule>
  </conditionalFormatting>
  <conditionalFormatting sqref="K18:P18">
    <cfRule type="cellIs" dxfId="11" priority="9" operator="equal">
      <formula>0</formula>
    </cfRule>
  </conditionalFormatting>
  <conditionalFormatting sqref="K19:P19">
    <cfRule type="cellIs" dxfId="10" priority="8" operator="equal">
      <formula>0</formula>
    </cfRule>
  </conditionalFormatting>
  <conditionalFormatting sqref="K20:P20">
    <cfRule type="cellIs" dxfId="9" priority="7" operator="equal">
      <formula>0</formula>
    </cfRule>
  </conditionalFormatting>
  <conditionalFormatting sqref="K21:P21">
    <cfRule type="cellIs" dxfId="8" priority="6" operator="equal">
      <formula>0</formula>
    </cfRule>
  </conditionalFormatting>
  <conditionalFormatting sqref="K22:P22">
    <cfRule type="cellIs" dxfId="7" priority="5" operator="equal">
      <formula>0</formula>
    </cfRule>
  </conditionalFormatting>
  <conditionalFormatting sqref="K23:P23">
    <cfRule type="cellIs" dxfId="6" priority="4" operator="equal">
      <formula>0</formula>
    </cfRule>
  </conditionalFormatting>
  <conditionalFormatting sqref="K24:P24">
    <cfRule type="cellIs" dxfId="5" priority="3" operator="equal">
      <formula>0</formula>
    </cfRule>
  </conditionalFormatting>
  <conditionalFormatting sqref="K25:P25">
    <cfRule type="cellIs" dxfId="4" priority="2" operator="equal">
      <formula>0</formula>
    </cfRule>
  </conditionalFormatting>
  <conditionalFormatting sqref="K26:P26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/>
  <dimension ref="A1:N39"/>
  <sheetViews>
    <sheetView workbookViewId="0">
      <selection activeCell="G2" sqref="G2"/>
    </sheetView>
  </sheetViews>
  <sheetFormatPr defaultRowHeight="15"/>
  <cols>
    <col min="1" max="1" width="11" customWidth="1"/>
    <col min="4" max="4" width="13" customWidth="1"/>
    <col min="5" max="5" width="6.140625" customWidth="1"/>
    <col min="6" max="6" width="9.85546875" customWidth="1"/>
    <col min="8" max="8" width="7" customWidth="1"/>
    <col min="9" max="9" width="15.42578125" customWidth="1"/>
  </cols>
  <sheetData>
    <row r="1" spans="1:14" ht="44.25" customHeight="1">
      <c r="A1" s="66" t="s">
        <v>128</v>
      </c>
      <c r="B1" s="66"/>
      <c r="C1" s="66"/>
      <c r="D1" s="66"/>
      <c r="E1" s="66"/>
      <c r="F1" s="66"/>
      <c r="G1" s="66"/>
      <c r="H1" s="66"/>
      <c r="I1" s="66"/>
    </row>
    <row r="2" spans="1:14">
      <c r="A2" s="11"/>
      <c r="B2" s="11"/>
      <c r="C2" s="11"/>
      <c r="D2" s="11"/>
      <c r="E2" s="11"/>
      <c r="F2" s="11"/>
      <c r="G2" s="11"/>
      <c r="H2" s="11"/>
      <c r="I2" s="11"/>
    </row>
    <row r="3" spans="1:14" ht="18.75">
      <c r="A3" s="12" t="s">
        <v>6</v>
      </c>
      <c r="B3" s="70">
        <f>'Бланк Методички'!D2</f>
        <v>0</v>
      </c>
      <c r="C3" s="71"/>
      <c r="D3" s="71"/>
      <c r="E3" s="71"/>
      <c r="F3" s="72"/>
      <c r="G3" s="12" t="s">
        <v>2</v>
      </c>
      <c r="H3" s="67">
        <f>'Бланк Методички'!M2</f>
        <v>0</v>
      </c>
      <c r="I3" s="67"/>
      <c r="J3" s="10"/>
      <c r="K3" s="10"/>
      <c r="L3" s="10"/>
      <c r="M3" s="7"/>
      <c r="N3" s="7"/>
    </row>
    <row r="4" spans="1:14" ht="18.75">
      <c r="A4" s="12" t="s">
        <v>1</v>
      </c>
      <c r="B4" s="69" t="str">
        <f>CONCATENATE('Бланк Методички'!D3, " лет")</f>
        <v xml:space="preserve"> лет</v>
      </c>
      <c r="C4" s="69"/>
      <c r="D4" s="69"/>
      <c r="E4" s="69"/>
      <c r="F4" s="69"/>
      <c r="G4" s="12" t="s">
        <v>7</v>
      </c>
      <c r="H4" s="68">
        <f ca="1">TODAY()</f>
        <v>44727</v>
      </c>
      <c r="I4" s="69"/>
      <c r="J4" s="7"/>
      <c r="K4" s="7"/>
      <c r="L4" s="8"/>
      <c r="M4" s="8"/>
      <c r="N4" s="8"/>
    </row>
    <row r="5" spans="1:14" ht="18.75">
      <c r="A5" s="13"/>
      <c r="B5" s="13"/>
      <c r="C5" s="13"/>
      <c r="D5" s="13"/>
      <c r="E5" s="13"/>
      <c r="F5" s="13"/>
      <c r="G5" s="13"/>
      <c r="H5" s="13"/>
      <c r="I5" s="13"/>
      <c r="J5" s="9"/>
    </row>
    <row r="6" spans="1:14" ht="18.75">
      <c r="A6" s="63" t="s">
        <v>3</v>
      </c>
      <c r="B6" s="63"/>
      <c r="C6" s="63"/>
      <c r="D6" s="63"/>
      <c r="E6" s="63"/>
      <c r="F6" s="34" t="s">
        <v>5</v>
      </c>
      <c r="G6" s="63" t="s">
        <v>4</v>
      </c>
      <c r="H6" s="63"/>
      <c r="I6" s="63"/>
      <c r="J6" s="9"/>
    </row>
    <row r="7" spans="1:14" ht="27.95" customHeight="1">
      <c r="A7" s="64" t="s">
        <v>122</v>
      </c>
      <c r="B7" s="64"/>
      <c r="C7" s="64"/>
      <c r="D7" s="64"/>
      <c r="E7" s="64"/>
      <c r="F7" s="14">
        <f>'Обработка результатов'!Z2</f>
        <v>0</v>
      </c>
      <c r="G7" s="65" t="str">
        <f>'Обработка результатов'!AA2</f>
        <v>Профессиональная склонность не выражена</v>
      </c>
      <c r="H7" s="65"/>
      <c r="I7" s="65"/>
      <c r="J7" s="9"/>
    </row>
    <row r="8" spans="1:14" ht="27.95" customHeight="1">
      <c r="A8" s="64" t="s">
        <v>123</v>
      </c>
      <c r="B8" s="64"/>
      <c r="C8" s="64"/>
      <c r="D8" s="64"/>
      <c r="E8" s="64"/>
      <c r="F8" s="19">
        <f>'Обработка результатов'!Z3</f>
        <v>0</v>
      </c>
      <c r="G8" s="65" t="str">
        <f>'Обработка результатов'!AA3</f>
        <v>Профессиональная склонность не выражена</v>
      </c>
      <c r="H8" s="65"/>
      <c r="I8" s="65"/>
      <c r="J8" s="9"/>
    </row>
    <row r="9" spans="1:14" ht="27.95" customHeight="1">
      <c r="A9" s="64" t="s">
        <v>124</v>
      </c>
      <c r="B9" s="64"/>
      <c r="C9" s="64"/>
      <c r="D9" s="64"/>
      <c r="E9" s="64"/>
      <c r="F9" s="19">
        <f>'Обработка результатов'!Z4</f>
        <v>0</v>
      </c>
      <c r="G9" s="65" t="str">
        <f>'Обработка результатов'!AA4</f>
        <v>Профессиональная склонность не выражена</v>
      </c>
      <c r="H9" s="65"/>
      <c r="I9" s="65"/>
      <c r="J9" s="2"/>
      <c r="K9" s="2"/>
    </row>
    <row r="10" spans="1:14" ht="27.95" customHeight="1">
      <c r="A10" s="64" t="s">
        <v>125</v>
      </c>
      <c r="B10" s="64"/>
      <c r="C10" s="64"/>
      <c r="D10" s="64"/>
      <c r="E10" s="64"/>
      <c r="F10" s="19">
        <f>'Обработка результатов'!Z5</f>
        <v>0</v>
      </c>
      <c r="G10" s="65" t="str">
        <f>'Обработка результатов'!AA5</f>
        <v>Профессиональная склонность не выражена</v>
      </c>
      <c r="H10" s="65"/>
      <c r="I10" s="65"/>
    </row>
    <row r="11" spans="1:14" ht="27.95" customHeight="1">
      <c r="A11" s="64" t="s">
        <v>126</v>
      </c>
      <c r="B11" s="64"/>
      <c r="C11" s="64"/>
      <c r="D11" s="64"/>
      <c r="E11" s="64"/>
      <c r="F11" s="19">
        <f>'Обработка результатов'!Z6</f>
        <v>0</v>
      </c>
      <c r="G11" s="65" t="str">
        <f>'Обработка результатов'!AA6</f>
        <v>Профессиональная склонность не выражена</v>
      </c>
      <c r="H11" s="65"/>
      <c r="I11" s="65"/>
    </row>
    <row r="12" spans="1:14" ht="27.95" customHeight="1">
      <c r="A12" s="64" t="s">
        <v>127</v>
      </c>
      <c r="B12" s="64"/>
      <c r="C12" s="64"/>
      <c r="D12" s="64"/>
      <c r="E12" s="64"/>
      <c r="F12" s="19">
        <f>'Обработка результатов'!Z7</f>
        <v>0</v>
      </c>
      <c r="G12" s="65" t="str">
        <f>'Обработка результатов'!AA7</f>
        <v>Профессиональная склонность не выражена</v>
      </c>
      <c r="H12" s="65"/>
      <c r="I12" s="65"/>
    </row>
    <row r="13" spans="1:14" ht="18" customHeight="1">
      <c r="A13" s="74"/>
      <c r="B13" s="74"/>
      <c r="C13" s="74"/>
      <c r="D13" s="74"/>
      <c r="E13" s="74"/>
      <c r="F13" s="74"/>
      <c r="G13" s="74"/>
      <c r="H13" s="74"/>
      <c r="I13" s="74"/>
    </row>
    <row r="14" spans="1:14">
      <c r="A14" s="75"/>
      <c r="B14" s="75"/>
      <c r="C14" s="75"/>
      <c r="D14" s="75"/>
      <c r="E14" s="75"/>
      <c r="F14" s="75"/>
      <c r="G14" s="75"/>
      <c r="H14" s="75"/>
      <c r="I14" s="75"/>
    </row>
    <row r="15" spans="1:14">
      <c r="A15" s="73"/>
      <c r="B15" s="73"/>
      <c r="C15" s="73"/>
      <c r="D15" s="73"/>
      <c r="E15" s="73"/>
      <c r="F15" s="73"/>
      <c r="G15" s="73"/>
      <c r="H15" s="73"/>
      <c r="I15" s="73"/>
    </row>
    <row r="16" spans="1:14">
      <c r="A16" s="73"/>
      <c r="B16" s="73"/>
      <c r="C16" s="73"/>
      <c r="D16" s="73"/>
      <c r="E16" s="73"/>
      <c r="F16" s="73"/>
      <c r="G16" s="73"/>
      <c r="H16" s="73"/>
      <c r="I16" s="73"/>
    </row>
    <row r="17" spans="1:9">
      <c r="A17" s="73"/>
      <c r="B17" s="73"/>
      <c r="C17" s="73"/>
      <c r="D17" s="73"/>
      <c r="E17" s="73"/>
      <c r="F17" s="73"/>
      <c r="G17" s="73"/>
      <c r="H17" s="73"/>
      <c r="I17" s="73"/>
    </row>
    <row r="18" spans="1:9">
      <c r="A18" s="73"/>
      <c r="B18" s="73"/>
      <c r="C18" s="73"/>
      <c r="D18" s="73"/>
      <c r="E18" s="73"/>
      <c r="F18" s="73"/>
      <c r="G18" s="73"/>
      <c r="H18" s="73"/>
      <c r="I18" s="73"/>
    </row>
    <row r="19" spans="1:9">
      <c r="A19" s="73"/>
      <c r="B19" s="73"/>
      <c r="C19" s="73"/>
      <c r="D19" s="73"/>
      <c r="E19" s="73"/>
      <c r="F19" s="73"/>
      <c r="G19" s="73"/>
      <c r="H19" s="73"/>
      <c r="I19" s="73"/>
    </row>
    <row r="20" spans="1:9">
      <c r="A20" s="73"/>
      <c r="B20" s="73"/>
      <c r="C20" s="73"/>
      <c r="D20" s="73"/>
      <c r="E20" s="73"/>
      <c r="F20" s="73"/>
      <c r="G20" s="73"/>
      <c r="H20" s="73"/>
      <c r="I20" s="73"/>
    </row>
    <row r="21" spans="1:9">
      <c r="A21" s="73"/>
      <c r="B21" s="73"/>
      <c r="C21" s="73"/>
      <c r="D21" s="73"/>
      <c r="E21" s="73"/>
      <c r="F21" s="73"/>
      <c r="G21" s="73"/>
      <c r="H21" s="73"/>
      <c r="I21" s="73"/>
    </row>
    <row r="22" spans="1:9">
      <c r="A22" s="73"/>
      <c r="B22" s="73"/>
      <c r="C22" s="73"/>
      <c r="D22" s="73"/>
      <c r="E22" s="73"/>
      <c r="F22" s="73"/>
      <c r="G22" s="73"/>
      <c r="H22" s="73"/>
      <c r="I22" s="73"/>
    </row>
    <row r="23" spans="1:9">
      <c r="A23" s="73"/>
      <c r="B23" s="73"/>
      <c r="C23" s="73"/>
      <c r="D23" s="73"/>
      <c r="E23" s="73"/>
      <c r="F23" s="73"/>
      <c r="G23" s="73"/>
      <c r="H23" s="73"/>
      <c r="I23" s="73"/>
    </row>
    <row r="24" spans="1:9">
      <c r="A24" s="73"/>
      <c r="B24" s="73"/>
      <c r="C24" s="73"/>
      <c r="D24" s="73"/>
      <c r="E24" s="73"/>
      <c r="F24" s="73"/>
      <c r="G24" s="73"/>
      <c r="H24" s="73"/>
      <c r="I24" s="73"/>
    </row>
    <row r="25" spans="1:9">
      <c r="A25" s="73"/>
      <c r="B25" s="73"/>
      <c r="C25" s="73"/>
      <c r="D25" s="73"/>
      <c r="E25" s="73"/>
      <c r="F25" s="73"/>
      <c r="G25" s="73"/>
      <c r="H25" s="73"/>
      <c r="I25" s="73"/>
    </row>
    <row r="26" spans="1:9">
      <c r="A26" s="73"/>
      <c r="B26" s="73"/>
      <c r="C26" s="73"/>
      <c r="D26" s="73"/>
      <c r="E26" s="73"/>
      <c r="F26" s="73"/>
      <c r="G26" s="73"/>
      <c r="H26" s="73"/>
      <c r="I26" s="73"/>
    </row>
    <row r="27" spans="1:9">
      <c r="A27" s="73"/>
      <c r="B27" s="73"/>
      <c r="C27" s="73"/>
      <c r="D27" s="73"/>
      <c r="E27" s="73"/>
      <c r="F27" s="73"/>
      <c r="G27" s="73"/>
      <c r="H27" s="73"/>
      <c r="I27" s="73"/>
    </row>
    <row r="28" spans="1:9">
      <c r="A28" s="73"/>
      <c r="B28" s="73"/>
      <c r="C28" s="73"/>
      <c r="D28" s="73"/>
      <c r="E28" s="73"/>
      <c r="F28" s="73"/>
      <c r="G28" s="73"/>
      <c r="H28" s="73"/>
      <c r="I28" s="73"/>
    </row>
    <row r="29" spans="1:9">
      <c r="A29" s="73"/>
      <c r="B29" s="73"/>
      <c r="C29" s="73"/>
      <c r="D29" s="73"/>
      <c r="E29" s="73"/>
      <c r="F29" s="73"/>
      <c r="G29" s="73"/>
      <c r="H29" s="73"/>
      <c r="I29" s="73"/>
    </row>
    <row r="30" spans="1:9">
      <c r="A30" s="73"/>
      <c r="B30" s="73"/>
      <c r="C30" s="73"/>
      <c r="D30" s="73"/>
      <c r="E30" s="73"/>
      <c r="F30" s="73"/>
      <c r="G30" s="73"/>
      <c r="H30" s="73"/>
      <c r="I30" s="73"/>
    </row>
    <row r="31" spans="1:9">
      <c r="A31" s="73"/>
      <c r="B31" s="73"/>
      <c r="C31" s="73"/>
      <c r="D31" s="73"/>
      <c r="E31" s="73"/>
      <c r="F31" s="73"/>
      <c r="G31" s="73"/>
      <c r="H31" s="73"/>
      <c r="I31" s="73"/>
    </row>
    <row r="32" spans="1:9">
      <c r="A32" s="73"/>
      <c r="B32" s="73"/>
      <c r="C32" s="73"/>
      <c r="D32" s="73"/>
      <c r="E32" s="73"/>
      <c r="F32" s="73"/>
      <c r="G32" s="73"/>
      <c r="H32" s="73"/>
      <c r="I32" s="73"/>
    </row>
    <row r="33" spans="1:9">
      <c r="A33" s="73"/>
      <c r="B33" s="73"/>
      <c r="C33" s="73"/>
      <c r="D33" s="73"/>
      <c r="E33" s="73"/>
      <c r="F33" s="73"/>
      <c r="G33" s="73"/>
      <c r="H33" s="73"/>
      <c r="I33" s="73"/>
    </row>
    <row r="34" spans="1:9">
      <c r="A34" s="73"/>
      <c r="B34" s="73"/>
      <c r="C34" s="73"/>
      <c r="D34" s="73"/>
      <c r="E34" s="73"/>
      <c r="F34" s="73"/>
      <c r="G34" s="73"/>
      <c r="H34" s="73"/>
      <c r="I34" s="73"/>
    </row>
    <row r="35" spans="1:9">
      <c r="A35" s="73"/>
      <c r="B35" s="73"/>
      <c r="C35" s="73"/>
      <c r="D35" s="73"/>
      <c r="E35" s="73"/>
      <c r="F35" s="73"/>
      <c r="G35" s="73"/>
      <c r="H35" s="73"/>
      <c r="I35" s="73"/>
    </row>
    <row r="36" spans="1:9">
      <c r="A36" s="73"/>
      <c r="B36" s="73"/>
      <c r="C36" s="73"/>
      <c r="D36" s="73"/>
      <c r="E36" s="73"/>
      <c r="F36" s="73"/>
      <c r="G36" s="73"/>
      <c r="H36" s="73"/>
      <c r="I36" s="73"/>
    </row>
    <row r="37" spans="1:9">
      <c r="A37" s="73"/>
      <c r="B37" s="73"/>
      <c r="C37" s="73"/>
      <c r="D37" s="73"/>
      <c r="E37" s="73"/>
      <c r="F37" s="73"/>
      <c r="G37" s="73"/>
      <c r="H37" s="73"/>
      <c r="I37" s="73"/>
    </row>
    <row r="38" spans="1:9">
      <c r="A38" s="17"/>
      <c r="B38" s="17"/>
      <c r="C38" s="17"/>
      <c r="D38" s="17"/>
      <c r="E38" s="17"/>
      <c r="F38" s="17"/>
      <c r="G38" s="17"/>
      <c r="H38" s="17"/>
      <c r="I38" s="17"/>
    </row>
    <row r="39" spans="1:9">
      <c r="A39" s="18"/>
      <c r="B39" s="18"/>
      <c r="C39" s="18"/>
      <c r="D39" s="18"/>
      <c r="E39" s="18"/>
      <c r="F39" s="18"/>
      <c r="G39" s="18"/>
      <c r="H39" s="18"/>
      <c r="I39" s="1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4">
    <mergeCell ref="A11:E11"/>
    <mergeCell ref="G11:I11"/>
    <mergeCell ref="A28:I28"/>
    <mergeCell ref="A29:I29"/>
    <mergeCell ref="A30:I30"/>
    <mergeCell ref="A23:I23"/>
    <mergeCell ref="A24:I24"/>
    <mergeCell ref="A25:I25"/>
    <mergeCell ref="A26:I26"/>
    <mergeCell ref="A27:I27"/>
    <mergeCell ref="A18:I18"/>
    <mergeCell ref="A19:I19"/>
    <mergeCell ref="A20:I20"/>
    <mergeCell ref="A21:I21"/>
    <mergeCell ref="A22:I22"/>
    <mergeCell ref="A14:I14"/>
    <mergeCell ref="A31:I31"/>
    <mergeCell ref="A37:I37"/>
    <mergeCell ref="A32:I32"/>
    <mergeCell ref="A33:I33"/>
    <mergeCell ref="A34:I34"/>
    <mergeCell ref="A35:I35"/>
    <mergeCell ref="A36:I36"/>
    <mergeCell ref="A15:I15"/>
    <mergeCell ref="A16:I16"/>
    <mergeCell ref="A17:I17"/>
    <mergeCell ref="A13:I13"/>
    <mergeCell ref="A12:E12"/>
    <mergeCell ref="G12:I12"/>
    <mergeCell ref="A1:I1"/>
    <mergeCell ref="H3:I3"/>
    <mergeCell ref="H4:I4"/>
    <mergeCell ref="B3:F3"/>
    <mergeCell ref="B4:F4"/>
    <mergeCell ref="G7:I7"/>
    <mergeCell ref="G8:I8"/>
    <mergeCell ref="G9:I9"/>
    <mergeCell ref="G10:I10"/>
    <mergeCell ref="G6:I6"/>
    <mergeCell ref="A6:E6"/>
    <mergeCell ref="A7:E7"/>
    <mergeCell ref="A8:E8"/>
    <mergeCell ref="A9:E9"/>
    <mergeCell ref="A10:E10"/>
  </mergeCells>
  <conditionalFormatting sqref="A13">
    <cfRule type="cellIs" dxfId="2" priority="4" operator="equal">
      <formula>"*0"</formula>
    </cfRule>
  </conditionalFormatting>
  <conditionalFormatting sqref="B3:F3">
    <cfRule type="cellIs" dxfId="1" priority="2" operator="equal">
      <formula>0</formula>
    </cfRule>
  </conditionalFormatting>
  <conditionalFormatting sqref="H3:I3">
    <cfRule type="cellIs" dxfId="0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 Методички</vt:lpstr>
      <vt:lpstr>Обработка результатов</vt:lpstr>
      <vt:lpstr>Печать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2022-06-15T06:40:09Z</dcterms:modified>
</cp:coreProperties>
</file>